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2720" windowHeight="12285" tabRatio="988" activeTab="0"/>
  </bookViews>
  <sheets>
    <sheet name="Rekap_VV" sheetId="1" r:id="rId1"/>
    <sheet name="1-VV_AP" sheetId="2" r:id="rId2"/>
    <sheet name="2-VV_IT" sheetId="3" r:id="rId3"/>
    <sheet name="3-VV_CCTV" sheetId="4" r:id="rId4"/>
  </sheets>
  <externalReferences>
    <externalReference r:id="rId7"/>
  </externalReferences>
  <definedNames>
    <definedName name="ACwvu.Skryté." localSheetId="2" hidden="1">#REF!</definedName>
    <definedName name="ACwvu.Skryté." localSheetId="3" hidden="1">#REF!</definedName>
    <definedName name="ACwvu.Skryté." hidden="1">#REF!</definedName>
    <definedName name="AP_IFS"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AP_IFS"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AP_IFS"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AP_IFS"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AP_IFS"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kab"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kab"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kab"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kab"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kab"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l"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l"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l"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l"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l"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moje"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moje"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moje"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moje"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moje"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 localSheetId="2">#REF!</definedName>
    <definedName name="n" localSheetId="3">#REF!</definedName>
    <definedName name="n">#REF!</definedName>
    <definedName name="nový"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ový"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ový"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ový"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ový"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TB"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TB"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TB"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TB"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NTB"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_xlnm.Print_Area" localSheetId="0">'Rekap_VV'!$A$1:$M$41</definedName>
    <definedName name="pok"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pok"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pok"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pok"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pok"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Rwvu.Skryté." localSheetId="2" hidden="1">#REF!</definedName>
    <definedName name="Rwvu.Skryté." localSheetId="3" hidden="1">#REF!</definedName>
    <definedName name="Rwvu.Skryté." hidden="1">#REF!</definedName>
    <definedName name="section_A_Brutto" localSheetId="2">#REF!</definedName>
    <definedName name="section_A_Brutto" localSheetId="3">#REF!</definedName>
    <definedName name="section_A_Brutto">#REF!</definedName>
    <definedName name="section_A_Netto" localSheetId="2">#REF!</definedName>
    <definedName name="section_A_Netto" localSheetId="3">#REF!</definedName>
    <definedName name="section_A_Netto">#REF!</definedName>
    <definedName name="section_A_Total" localSheetId="2">#REF!</definedName>
    <definedName name="section_A_Total" localSheetId="3">#REF!</definedName>
    <definedName name="section_A_Total">#REF!</definedName>
    <definedName name="section_B_Brutto" localSheetId="2">#REF!</definedName>
    <definedName name="section_B_Brutto" localSheetId="3">#REF!</definedName>
    <definedName name="section_B_Brutto">#REF!</definedName>
    <definedName name="section_B_Netto" localSheetId="2">#REF!</definedName>
    <definedName name="section_B_Netto" localSheetId="3">#REF!</definedName>
    <definedName name="section_B_Netto">#REF!</definedName>
    <definedName name="section_B_Total" localSheetId="2">#REF!</definedName>
    <definedName name="section_B_Total" localSheetId="3">#REF!</definedName>
    <definedName name="section_B_Total">#REF!</definedName>
    <definedName name="section_C_Brutto" localSheetId="2">#REF!</definedName>
    <definedName name="section_C_Brutto" localSheetId="3">#REF!</definedName>
    <definedName name="section_C_Brutto">#REF!</definedName>
    <definedName name="section_C_Netto" localSheetId="2">#REF!</definedName>
    <definedName name="section_C_Netto" localSheetId="3">#REF!</definedName>
    <definedName name="section_C_Netto">#REF!</definedName>
    <definedName name="section_C_Total" localSheetId="2">#REF!</definedName>
    <definedName name="section_C_Total" localSheetId="3">#REF!</definedName>
    <definedName name="section_C_Total">#REF!</definedName>
    <definedName name="section_CUSTOM_Netto" localSheetId="2">#REF!,#REF!</definedName>
    <definedName name="section_CUSTOM_Netto" localSheetId="3">#REF!,#REF!</definedName>
    <definedName name="section_CUSTOM_Netto">#REF!,#REF!</definedName>
    <definedName name="Swvu.Skryté." localSheetId="2" hidden="1">#REF!</definedName>
    <definedName name="Swvu.Skryté." localSheetId="3" hidden="1">#REF!</definedName>
    <definedName name="Swvu.Skryté." hidden="1">#REF!</definedName>
    <definedName name="total_Brutto" localSheetId="2">#REF!</definedName>
    <definedName name="total_Brutto" localSheetId="3">#REF!</definedName>
    <definedName name="total_Brutto">#REF!</definedName>
    <definedName name="wvu.Skryté." localSheetId="1"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wvu.Skryté." localSheetId="2"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wvu.Skryté." localSheetId="3"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wvu.Skryté." localSheetId="0"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wvu.Skryté." hidden="1">{FALSE,TRUE,-1.25,-15.5,604.5,367.5,FALSE,TRUE,TRUE,TRUE,0,2,#N/A,1,#N/A,11.84375,25.4117647058824,1,FALSE,FALSE,3,TRUE,1,FALSE,100,"Swvu.Skryt?.","ACwvu.Skryt?.",#N/A,FALSE,FALSE,0.787401575,0.787401575,0.984251969,0.984251969,1,"&amp;A","Strana &amp;P",FALSE,FALSE,FALSE,TRUE,1,100,#N/A,#N/A,FALSE,FALSE,"Rwvu.Skryt?.",#N/A,FALSE,FALSE,FALSE,9,65532,65532,FALSE,FALSE,TRUE,TRUE,TRUE}</definedName>
    <definedName name="Z_41C08ACD_675F_4EE3_AB03_BBE9495CA449_.wvu.PrintArea" localSheetId="1" hidden="1">'1-VV_AP'!#REF!</definedName>
    <definedName name="Z_41C08ACD_675F_4EE3_AB03_BBE9495CA449_.wvu.PrintArea" localSheetId="2" hidden="1">'2-VV_IT'!#REF!</definedName>
    <definedName name="Z_41C08ACD_675F_4EE3_AB03_BBE9495CA449_.wvu.PrintArea" localSheetId="3" hidden="1">'3-VV_CCTV'!#REF!</definedName>
    <definedName name="Z_46E3FD4E_B57D_4075_A933_3F5FD96BE8F4_.wvu.Cols" localSheetId="1" hidden="1">'1-VV_AP'!#REF!</definedName>
    <definedName name="Z_46E3FD4E_B57D_4075_A933_3F5FD96BE8F4_.wvu.Cols" localSheetId="2" hidden="1">'2-VV_IT'!#REF!</definedName>
    <definedName name="Z_46E3FD4E_B57D_4075_A933_3F5FD96BE8F4_.wvu.PrintArea" localSheetId="1" hidden="1">'1-VV_AP'!#REF!</definedName>
    <definedName name="Z_46E3FD4E_B57D_4075_A933_3F5FD96BE8F4_.wvu.PrintArea" localSheetId="2" hidden="1">'2-VV_IT'!#REF!</definedName>
    <definedName name="Z_46E3FD4E_B57D_4075_A933_3F5FD96BE8F4_.wvu.PrintArea" localSheetId="3" hidden="1">'3-VV_CCTV'!#REF!</definedName>
    <definedName name="Z_46E3FD4E_B57D_4075_A933_3F5FD96BE8F4_.wvu.PrintArea" localSheetId="0" hidden="1">'Rekap_VV'!#REF!</definedName>
  </definedNames>
  <calcPr fullCalcOnLoad="1"/>
</workbook>
</file>

<file path=xl/sharedStrings.xml><?xml version="1.0" encoding="utf-8"?>
<sst xmlns="http://schemas.openxmlformats.org/spreadsheetml/2006/main" count="330" uniqueCount="154">
  <si>
    <t>Skladový kód</t>
  </si>
  <si>
    <t>Typové číslo</t>
  </si>
  <si>
    <t xml:space="preserve">Specifikace </t>
  </si>
  <si>
    <t>Materiál</t>
  </si>
  <si>
    <t>Montáž</t>
  </si>
  <si>
    <t>Jednotková cena</t>
  </si>
  <si>
    <t>Celkem bez DPH</t>
  </si>
  <si>
    <t>1.</t>
  </si>
  <si>
    <t>Cena</t>
  </si>
  <si>
    <t>Základ daně</t>
  </si>
  <si>
    <t>Cena
včetně DPH</t>
  </si>
  <si>
    <t>Umístění</t>
  </si>
  <si>
    <t>Instalace a konfigurace</t>
  </si>
  <si>
    <t>27.</t>
  </si>
  <si>
    <t>VÝKAZ VÝMĚR</t>
  </si>
  <si>
    <t>Investor:</t>
  </si>
  <si>
    <t>Číslo rozpočtu:</t>
  </si>
  <si>
    <t>Rozpočtová cena</t>
  </si>
  <si>
    <t>Pol.</t>
  </si>
  <si>
    <t>Celkem materiál + montáž bez DPH</t>
  </si>
  <si>
    <t>2.</t>
  </si>
  <si>
    <t>Stavební přípomoci (kpl)</t>
  </si>
  <si>
    <t>Datum zpracování:</t>
  </si>
  <si>
    <t>Telefon:</t>
  </si>
  <si>
    <t xml:space="preserve">CELKOVÁ REKAPITULACE </t>
  </si>
  <si>
    <t>Specifikace</t>
  </si>
  <si>
    <t>DPH</t>
  </si>
  <si>
    <t>cena bez DPH</t>
  </si>
  <si>
    <t xml:space="preserve"> CENA CELKEM BEZ DPH</t>
  </si>
  <si>
    <t>Technický kontakt:</t>
  </si>
  <si>
    <t>5615414946</t>
  </si>
  <si>
    <t>3.</t>
  </si>
  <si>
    <t>4.</t>
  </si>
  <si>
    <t>6.</t>
  </si>
  <si>
    <t>7.</t>
  </si>
  <si>
    <t>16.</t>
  </si>
  <si>
    <t>17.</t>
  </si>
  <si>
    <t>18.</t>
  </si>
  <si>
    <t>20.</t>
  </si>
  <si>
    <t>21.</t>
  </si>
  <si>
    <t>22.</t>
  </si>
  <si>
    <t>23.</t>
  </si>
  <si>
    <t>24.</t>
  </si>
  <si>
    <t>25.</t>
  </si>
  <si>
    <t>26.</t>
  </si>
  <si>
    <t>záruka - rok</t>
  </si>
  <si>
    <t>495 405 911</t>
  </si>
  <si>
    <t>Předmět rozpočtu:</t>
  </si>
  <si>
    <t>Výsledná cena s DPH je zaokrouhlena na celé koruny.</t>
  </si>
  <si>
    <t>Výrobce</t>
  </si>
  <si>
    <t>Nabídka uchazeče</t>
  </si>
  <si>
    <t>Projekt - referenční výrobek</t>
  </si>
  <si>
    <t>Návrh předpokládá provedení všech montážních prací a dodávek materiálů zajišťujících dokončení kompletní (funkční) dodávky, proměření správnosti a kompletnosti zapojení, všechny kontroly, zkušební provoz, všechna předepsaná měření a revize, prohlášení o shodě, atesty a certifikáty, dokumentaci skutečného provedení.</t>
  </si>
  <si>
    <t>Při vyplňování výkazu výměr je nutné respektovat následující pokyny:</t>
  </si>
  <si>
    <t>1. Při zpracování nabídky je nutné využít všechny části projektové dokumentace - technickou zprávu, výkresy, specifikaci dodávek a prací</t>
  </si>
  <si>
    <t>2. Každá uchazečem vyplněná položka musí obsahovat veškeré technicky a logicky dovoditelené součásti dodávky a montáže tak, aby cena byla konečná a celkové dílo bylo kompletní a funkční</t>
  </si>
  <si>
    <t>3. U zvýrazněných položek výkazu uchazeč doplní výrobce a typové označení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</si>
  <si>
    <t>Hikvision</t>
  </si>
  <si>
    <t>Úklid</t>
  </si>
  <si>
    <t>Materiálová rezerva</t>
  </si>
  <si>
    <t>Podružný materiál</t>
  </si>
  <si>
    <t>Vedlejší náklady - cestovné + dopravné</t>
  </si>
  <si>
    <t>Inženýrská činnost, dokumentace skutečného provedení</t>
  </si>
  <si>
    <t>Jiří Macháček</t>
  </si>
  <si>
    <t>5.</t>
  </si>
  <si>
    <t>8.</t>
  </si>
  <si>
    <t>10.</t>
  </si>
  <si>
    <t>11.</t>
  </si>
  <si>
    <t>12.</t>
  </si>
  <si>
    <t>13.</t>
  </si>
  <si>
    <t>14.</t>
  </si>
  <si>
    <t>15.</t>
  </si>
  <si>
    <t>Kompletace dokladů</t>
  </si>
  <si>
    <t>Množství</t>
  </si>
  <si>
    <t>Měrná jedn.</t>
  </si>
  <si>
    <t>hod</t>
  </si>
  <si>
    <t>Ekologická likvidace odpadu [t]</t>
  </si>
  <si>
    <t>t</t>
  </si>
  <si>
    <t>Zaškolení uživetele (hod)</t>
  </si>
  <si>
    <t>ks</t>
  </si>
  <si>
    <t xml:space="preserve">Instalace, konfigurace </t>
  </si>
  <si>
    <t>Inženýrská činnost</t>
  </si>
  <si>
    <t>Zaškolení uživatele (hod)</t>
  </si>
  <si>
    <t>28.</t>
  </si>
  <si>
    <t>29.</t>
  </si>
  <si>
    <t>IP CCTV</t>
  </si>
  <si>
    <t xml:space="preserve">DS-7616NI-E2/16P/A </t>
  </si>
  <si>
    <t xml:space="preserve">WD40PURX </t>
  </si>
  <si>
    <t>Western Digital</t>
  </si>
  <si>
    <t>DS-2CD2122FWD-I(4mm)</t>
  </si>
  <si>
    <t>Záznamové pracoviště
Pracovní PC stanice (stávající - zajistí investor)
SW zdarma součástí dodávky NVR</t>
  </si>
  <si>
    <t>Instalace SW, oživení a nastavení systému CCTV</t>
  </si>
  <si>
    <t>Podpora monitoringu a logování NAT (RFC 2663) provozu za účelem dohledatelnosti veřejného provozu k vnitřnímu zařízení</t>
  </si>
  <si>
    <t>Monitorování IP (IPv4 a IPv6) datových toků formou exportu provozních informací o přenesených datech v členění minimálně zdrojová/cílová IP adresa, zdrojový/cílový TCP/UDP port (či ICMP typ)  - RFC3954 nebo ekvivalent (např. NetFlow) – systém pro monitorování a sběr provozně-lokačních údajů minimálně na úrovni rozhraní WAN, ideálně i LAN) a to bez negativních vlivů na zátěž a propustnost zařízeni s kapacitou pro uchování dat po dobu minimálně 2 měsíců</t>
  </si>
  <si>
    <t>Povinné řešení systému správy uživatelů (Identity Management), tj. centrální databáze identit (LDAP, AD, apod.) a její využití pro autentizaci uživatelů (žáci i učitelé) za účelem bezpečného a auditovatelného přístupu k síti, resp. síťovým službám.</t>
  </si>
  <si>
    <t xml:space="preserve">Konfigurace Validující DNSSEC na straně školy </t>
  </si>
  <si>
    <t>Logování přístupu uživatelů do sítě umožňující dohledání vazeb IP adresa – čas – uživatel</t>
  </si>
  <si>
    <t>Aktivní prvky (centrální směrovače a centrální přepínače; L2 i L3) s neblokující architekturou přepínacího subsystému (wire speed), podpora 802.1Q VLAN, podpora 802.1X, radius based MAC autentizace</t>
  </si>
  <si>
    <t>1G SFP LC LX Transceiver</t>
  </si>
  <si>
    <t>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včetně detekce a reakce na non-Wi-Fi rušení)</t>
  </si>
  <si>
    <t>Konfigurace UTM FireWallu - logování přístupu uživatelů do sítě umožňující dohledání vazeb IP adresa – čas – uživatel a to včetně ošetření v případě sdílených učeben (pracovních stanic apod.) 
Zajistí Zřizovatel ZŠ mimo projekt</t>
  </si>
  <si>
    <t>Napojení stávající venkovní kamery na rohu tělocvičny</t>
  </si>
  <si>
    <t>IT technika</t>
  </si>
  <si>
    <t>Mini PC s nízkou spotřebou - procesor o výkonu min. 6100 bodů podle Passmark CPU Mark s integrovanou grafickou a podporou virtualizace, operační paměť min. 8 GB DDR4 (1x 8GB, druhý volný slot pro budoucí rozšíření), interní flashové úložiště bez pohyblivých částí o velikosti min. 240 GB, Výbava min.: 1x GLAN, 2x USB 3.0, 2x USB 2.0, 1x VGA, 1x HDMI, operační systém s možností připojení do domény v nejnovější verzi a české lokalizaci nebo operační systém vhodný pro upgrade z multilicenční smlouvy Microsoft EES, záruka min. 2 roky NBD onsite, příslušenství: VESA držák pro uchycení PC na záda níže uvedeného monitoru, CZ USB klávesnice a USB myš, napájecí zdroj</t>
  </si>
  <si>
    <t>Microtower PC - procesor o výkonu min. 7110 bodů podle Passmark CPU Mark s integrovanou grafickou a podporou virtualizace , operační paměť min. 8 GB DDR4 (1x 8GB, druhý volný slot pro budoucí rozšíření), interní flashové úložiště bez pohyblivých částí o velikosti min. 240 GB, výbava min.: 1x GLAN, 4x USB 3.0, 1x VGA, 2x HDMI, operační systém s možností připojení do domény v nejnovější verzi a české lokalizaci nebo operační systém vhodný pro upgrade z multilicenční smlouvy Microsoft EES, záruka min. 2 roky NBD onsite, příslušenství: CZ USB klávesnice a USB myš, napájecí kabel/adaptér</t>
  </si>
  <si>
    <t>LCD monitor - Velikost obrazovky 24“, 16:9, rozlišení 1920x1080, kontrast 3000:1, technologie LED, VESA 100x100 kompatibilní, připojení D-SUB i DVI, HDMI</t>
  </si>
  <si>
    <t>Stolní repro - aktivní reprosystém, sestava 2.0, výkon 2x5 W, stereo jack 3,5 mm, stolní provedení</t>
  </si>
  <si>
    <t>Inženýrská činnost, kompletace dokladů</t>
  </si>
  <si>
    <t>HP ProDesk 400 G2 DM</t>
  </si>
  <si>
    <t>HP ProDesk 400 G3 MT</t>
  </si>
  <si>
    <t>24" LCD iiyama X2481HS-B1</t>
  </si>
  <si>
    <t>repro aktivní TRUST MiLa 2.0 Speaker Set 10W</t>
  </si>
  <si>
    <t>EPSON WorkForce Pro WF-5620DWF</t>
  </si>
  <si>
    <t>EPSON WorkForce Pro WF-8590DWF</t>
  </si>
  <si>
    <t>MĚSTO DVŮR KRÁLOVÉ NAD LABEM
nám. T.G.Masaryka čp. 38
Dvůr Králové n./L.</t>
  </si>
  <si>
    <t>IP kamerový systém - HRN</t>
  </si>
  <si>
    <t>IP kamerový systém - VRN</t>
  </si>
  <si>
    <t>IT technika - HRN</t>
  </si>
  <si>
    <t>Aktivní prvky (AP) - HRN</t>
  </si>
  <si>
    <t>IT technika - VRN</t>
  </si>
  <si>
    <t>Aktivní prvky (AP) - VRN</t>
  </si>
  <si>
    <t>9.</t>
  </si>
  <si>
    <t>19.</t>
  </si>
  <si>
    <t>Aktivní prvky</t>
  </si>
  <si>
    <t>Opt. Patchcord SM 9/125 LC-LC 2m</t>
  </si>
  <si>
    <t>Flowmon Probe 1000</t>
  </si>
  <si>
    <t xml:space="preserve">Flowmon 10/100/1000 BaseT Metalický TAP </t>
  </si>
  <si>
    <t>DELL PowerEdge R630</t>
  </si>
  <si>
    <t>APC Smart-UPS 2200VA ,
 APC Network Management Card</t>
  </si>
  <si>
    <t xml:space="preserve">Aruba 2930F 48G PoE+ 4SFP </t>
  </si>
  <si>
    <t xml:space="preserve">HPE X121 1G SFP LC LX </t>
  </si>
  <si>
    <t>Aruba IAP-305</t>
  </si>
  <si>
    <t>Aruba 2530-48G-PoE+</t>
  </si>
  <si>
    <t>APC UPS 750VA,
APC Network Management Card</t>
  </si>
  <si>
    <t>Multifunkční tiskárna A4
- multifunkce kopírka, tiskárna, skener, černobílý tisk, barevný skener
- A4 formát
- LAN, WIFI, USB, automatický duplex, síťový sken do složky, 600 dpi, ADF
- automatický podavač na min. 250 ks 
- rychlost tisku A4 podle ISO normy IEC 24734 min. 30 str. / min. černobíle i barevně
- kazeta náplně min. 4 000 stran
- vzdálená správa přes webové rozhraní
- záruka 3 roky
Příslušenství:
- USB kabel 3m
- originální náhradní náplň na 4000 stran</t>
  </si>
  <si>
    <t>Multifunkční tiskárna A3
- multifunkce kopírka, tiskárna, skener, barevný i černobílý tisk
- A3 formát
- dotykový LCD displej
- rychlost tisku A4 podle ISO normy IEC 24734 min. 24 str. / min. černobíle i barevně
- LAN, WIFI, automatický duplex, ADF, přímý tisk z USB
- možnost skenování do mailu, síťové složky, FTP, USB disk
- kazeta černé náplně min. 10 000 stran
- 2 automatické zásobníky papíru A4/A3, dohromady na min. 750 listů papíru, podavač pro speciální média
- vzdálená správa přes webové rozhraní
- záruka 3 roky
Příslušenství: 
- originální náhradní náplň na 10000 stran
- USB kabel 3m</t>
  </si>
  <si>
    <t>Síťový videorekordér (NVR) pro záznam až 16 IP kamer
- 1x10/100/1000 Mbps administrační rozhraní
- 16x PoE integrovaný switch pro připojení IP kamer
- rozhraní VGA, HDMI, 2x USB2.0, audio in/out
- záznamová rychlost 100 Mb/s
- rozlišení záznamu 5MP
- formát komprese H.264/MJPEG
- 4 poplachové vstupy, podpora audia
- otevřená platforma s podporou kamer i jiných výrobců na platformě ONVIF
- klientská aplikace pro přístup k NVR
- záruka 2 roky</t>
  </si>
  <si>
    <t>Přídavný HDD k rekordéru
- HDD navržen speciálně pro kamerové systémy (DVR, HVR a NVR) a jejich provoz 24/7
- provedení interní
- 4TB 3,5“, SATA III, cache 64MB, 5400 rpm, rychlost čtení/zápis 150MB/s</t>
  </si>
  <si>
    <t>Venkovní antivandal IP dome kamera
- IR, TD/N,
- snímací čip 2 Mpix, 1/2.8" progressive scan CMOS,
 -objektiv f=4mm, rozlišení 1920×1080@25fps (HD 1080p), citlivost: 0.01Lux @ (F1.2, AGC ON) ,0 Lux s IR; 0.028Lux @ (F2.0, AGC ON),
- IR přísvit dosah 30m,
- mechanický IR filtr WDR 120bB,
- komunikační rozhraní 10/100 Base-T, auto-sensing (RJ-45),
- iInterní paměť SDHC/SDXC 128GB,
- kompenzace protisvětla, detekce pohybu, redukce šumu (3D DNR), režim den/noc,
- česká lokalizace OSD,
- krytí IP66,
- napájení 12V DC, PoE (802.3af) spotřeba max. 5 W,
- záruka 2 roky</t>
  </si>
  <si>
    <t>UZNATELNÉ NÁKLADY</t>
  </si>
  <si>
    <t>VV_160724_2F</t>
  </si>
  <si>
    <t>REKONSTRUKCE  ZŠ SCHULZOVY SADY BUDOVA A
- Konektivita, IT technika, IP kamerový systém</t>
  </si>
  <si>
    <t>NEUZNATELNÉ NÁKLADY</t>
  </si>
  <si>
    <t xml:space="preserve">4. V případě, že jsou ve výkazu výměr a další navazující dokumentaci uvedeny u navrhovaných výrobků a řešení odkazy na obchodní firmy, názvy nebo jména a příjmení, specifická označení zboží a služeb, které platí pro určitou osobu, popřípadě její organizační složku, odkazy na patenty a vynálezy, užitné vzory, průmyslové vzory, ochranné známky nebo označení původu, jedná se o referenční resp. srovnatelný výrobek nebo řešení, které určují nejnižší standard kvality.Tím není upřena uchazeči možnost použít i jiných kvalitativně a technicky stejných případně kvalitnějších řešení nebo výrobků. 
V případě, že uchazeč nabídne řešení nebo produkty od jiného výrobce, plně odpovídá za splnění všech parametrů určených tímto projektem a zároveň přejímá veškerou odpovědnost za koordinaci se všemi navazujícími systémy a profesemi. Případná nutná úprava prováděcího projektu z důvodu uvažovaných záměn bude provedena na náklady uchazeče. </t>
  </si>
  <si>
    <t>Zajistí Zřizovatel ZŠ mimo projekt</t>
  </si>
  <si>
    <t>stávající - zajistí investor</t>
  </si>
  <si>
    <t>Flow sonda s integrovaným kolektorem 1x 10/100/1000 včetně záruky na 5 let
(detailní specifikace viz Technická zpráva)</t>
  </si>
  <si>
    <t>Metalický TAP, Aggregation 
1x monitorovaná linka, 2x monitorovací port výstup
(detailní specifikace viz Technická zpráva)</t>
  </si>
  <si>
    <t>HW Server – Host, 
Záruka 5 let NBD On-Site
(detailní specifikace viz Technická zpráva)</t>
  </si>
  <si>
    <t>UPS 2200VA LCD RM 2U 230V, PDU min. 8xC13, Network Management Card
záruka 5let, baterie 2 roky
(detailní specifikace viz Technická zpráva)</t>
  </si>
  <si>
    <t>Páteřní přepínače - záruka 5 let
(detailní specifikace viz Technická zpráva)</t>
  </si>
  <si>
    <t>Bezdrátový přístupový bod (AP), včetně montážního kitu na zeď - záruka na 5 let
(detailní specifikace viz Technická zpráva)</t>
  </si>
  <si>
    <t>Přístupový přepínač - záruka 5 let
(detailní specifikace viz Technická zpráva)</t>
  </si>
  <si>
    <t>UPS 750VA LCD RM 2U 230V, Network Management Card
záruka 5let, baterie 2 roky
(detailní specifikace viz Technická zpráva)</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</si>
</sst>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s&quot;;[Red]\-#,##0.00\ &quot;Kčs&quot;"/>
    <numFmt numFmtId="165" formatCode="_(&quot;$&quot;* #,##0_);_(&quot;$&quot;* \(#,##0\);_(&quot;$&quot;* &quot;-&quot;_);_(@_)"/>
    <numFmt numFmtId="166" formatCode="_(&quot;$&quot;* #,##0.00_);_(&quot;$&quot;* \(#,##0.00\);_(&quot;$&quot;* &quot;-&quot;??_);_(@_)"/>
    <numFmt numFmtId="167" formatCode="0.00_)"/>
    <numFmt numFmtId="168" formatCode="#,##0\ [$Kč-405];\-#,##0\ [$Kč-405]"/>
    <numFmt numFmtId="169" formatCode="#,##0.00\ &quot;Kč&quot;"/>
    <numFmt numFmtId="170" formatCode="0.0%"/>
    <numFmt numFmtId="171" formatCode="[$$-409]#,##0.00"/>
    <numFmt numFmtId="172" formatCode="&quot;Yes&quot;;&quot;Yes&quot;;&quot;No&quot;"/>
    <numFmt numFmtId="173" formatCode="&quot;True&quot;;&quot;True&quot;;&quot;False&quot;"/>
    <numFmt numFmtId="174" formatCode="&quot;On&quot;;&quot;On&quot;;&quot;Off&quot;"/>
    <numFmt numFmtId="175" formatCode="[$¥€-2]\ #\ ##,000_);[Red]\([$€-2]\ #\ ##,000\)"/>
    <numFmt numFmtId="176" formatCode="0.000"/>
    <numFmt numFmtId="177" formatCode="0.0"/>
  </numFmts>
  <fonts count="70">
    <font>
      <sz val="10"/>
      <name val="Arial CE"/>
      <family val="0"/>
    </font>
    <font>
      <sz val="11"/>
      <color indexed="8"/>
      <name val="Calibri"/>
      <family val="2"/>
    </font>
    <font>
      <sz val="8"/>
      <name val="Arial CE"/>
      <family val="0"/>
    </font>
    <font>
      <sz val="9"/>
      <name val="Arial CE"/>
      <family val="2"/>
    </font>
    <font>
      <b/>
      <sz val="14"/>
      <name val="Arial CE"/>
      <family val="2"/>
    </font>
    <font>
      <b/>
      <sz val="9"/>
      <name val="Arial CE"/>
      <family val="2"/>
    </font>
    <font>
      <b/>
      <sz val="8"/>
      <name val="Arial CE"/>
      <family val="2"/>
    </font>
    <font>
      <sz val="10"/>
      <name val="Helv"/>
      <family val="0"/>
    </font>
    <font>
      <sz val="10"/>
      <name val="Arial"/>
      <family val="2"/>
    </font>
    <font>
      <sz val="8"/>
      <name val="Arial"/>
      <family val="2"/>
    </font>
    <font>
      <u val="single"/>
      <sz val="10"/>
      <color indexed="12"/>
      <name val="Arial CE"/>
      <family val="0"/>
    </font>
    <font>
      <sz val="7"/>
      <name val="Small Fonts"/>
      <family val="2"/>
    </font>
    <font>
      <b/>
      <i/>
      <sz val="16"/>
      <name val="Helv"/>
      <family val="0"/>
    </font>
    <font>
      <b/>
      <sz val="11"/>
      <name val="Arial CE"/>
      <family val="2"/>
    </font>
    <font>
      <b/>
      <sz val="10"/>
      <name val="Arial CE"/>
      <family val="2"/>
    </font>
    <font>
      <b/>
      <sz val="9"/>
      <name val="Arial"/>
      <family val="2"/>
    </font>
    <font>
      <b/>
      <sz val="10"/>
      <name val="Arial"/>
      <family val="2"/>
    </font>
    <font>
      <sz val="9"/>
      <name val="Arial"/>
      <family val="2"/>
    </font>
    <font>
      <b/>
      <sz val="14"/>
      <name val="Arial"/>
      <family val="2"/>
    </font>
    <font>
      <b/>
      <sz val="9"/>
      <color indexed="10"/>
      <name val="Arial"/>
      <family val="2"/>
    </font>
    <font>
      <b/>
      <sz val="11"/>
      <name val="Arial"/>
      <family val="2"/>
    </font>
    <font>
      <b/>
      <sz val="12"/>
      <name val="Arial"/>
      <family val="2"/>
    </font>
    <font>
      <sz val="10"/>
      <color indexed="10"/>
      <name val="Arial"/>
      <family val="2"/>
    </font>
    <font>
      <sz val="11"/>
      <name val="Arial"/>
      <family val="2"/>
    </font>
    <font>
      <sz val="11"/>
      <name val="Arial CE"/>
      <family val="2"/>
    </font>
    <font>
      <b/>
      <sz val="8"/>
      <name val="Arial"/>
      <family val="2"/>
    </font>
    <font>
      <b/>
      <i/>
      <sz val="10"/>
      <name val="Arial"/>
      <family val="2"/>
    </font>
    <font>
      <sz val="8"/>
      <color indexed="18"/>
      <name val="Arial"/>
      <family val="2"/>
    </font>
    <font>
      <b/>
      <i/>
      <sz val="10"/>
      <color indexed="9"/>
      <name val="Arial CE"/>
      <family val="0"/>
    </font>
    <font>
      <b/>
      <sz val="10"/>
      <color indexed="8"/>
      <name val="Arial CE"/>
      <family val="0"/>
    </font>
    <font>
      <b/>
      <i/>
      <sz val="16"/>
      <name val="Arial"/>
      <family val="2"/>
    </font>
    <font>
      <b/>
      <sz val="10"/>
      <color indexed="9"/>
      <name val="Arial CE"/>
      <family val="0"/>
    </font>
    <font>
      <b/>
      <i/>
      <sz val="10"/>
      <color indexed="8"/>
      <name val="Arial CE"/>
      <family val="2"/>
    </font>
    <font>
      <sz val="9"/>
      <color indexed="9"/>
      <name val="Arial"/>
      <family val="2"/>
    </font>
    <font>
      <sz val="7"/>
      <color indexed="16"/>
      <name val="Arial"/>
      <family val="2"/>
    </font>
    <font>
      <sz val="7"/>
      <name val="Arial"/>
      <family val="2"/>
    </font>
    <font>
      <b/>
      <sz val="11"/>
      <color indexed="8"/>
      <name val="Calibri"/>
      <family val="2"/>
    </font>
    <font>
      <b/>
      <sz val="11"/>
      <color indexed="9"/>
      <name val="Calibri"/>
      <family val="2"/>
    </font>
    <font>
      <b/>
      <sz val="13"/>
      <color indexed="62"/>
      <name val="Calibri"/>
      <family val="2"/>
    </font>
    <font>
      <b/>
      <sz val="11"/>
      <color indexed="62"/>
      <name val="Calibri"/>
      <family val="2"/>
    </font>
    <font>
      <sz val="18"/>
      <color indexed="62"/>
      <name val="Cambria"/>
      <family val="2"/>
    </font>
    <font>
      <sz val="11"/>
      <color indexed="60"/>
      <name val="Calibri"/>
      <family val="2"/>
    </font>
    <font>
      <u val="single"/>
      <sz val="10"/>
      <color indexed="20"/>
      <name val="Arial CE"/>
      <family val="0"/>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indexed="9"/>
      <name val="Calibri"/>
      <family val="2"/>
    </font>
    <font>
      <sz val="8"/>
      <color indexed="10"/>
      <name val="Arial"/>
      <family val="2"/>
    </font>
    <font>
      <sz val="11"/>
      <color theme="1"/>
      <name val="Calibri"/>
      <family val="2"/>
    </font>
    <font>
      <b/>
      <sz val="11"/>
      <color theme="1"/>
      <name val="Calibri"/>
      <family val="2"/>
    </font>
    <font>
      <b/>
      <sz val="11"/>
      <color theme="0"/>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18"/>
        <bgColor indexed="64"/>
      </patternFill>
    </fill>
    <fill>
      <patternFill patternType="solid">
        <fgColor rgb="FFA5A5A5"/>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A3ADB2"/>
        <bgColor indexed="64"/>
      </patternFill>
    </fill>
    <fill>
      <patternFill patternType="solid">
        <fgColor theme="0"/>
        <bgColor indexed="64"/>
      </patternFill>
    </fill>
  </fills>
  <borders count="57">
    <border>
      <left/>
      <right/>
      <top/>
      <bottom/>
      <diagonal/>
    </border>
    <border>
      <left style="thin">
        <color indexed="8"/>
      </left>
      <right style="thin">
        <color indexed="8"/>
      </right>
      <top style="thin">
        <color indexed="8"/>
      </top>
      <bottom style="thin">
        <color indexed="8"/>
      </bottom>
    </border>
    <border>
      <left style="thin"/>
      <right style="hair"/>
      <top style="thin"/>
      <bottom style="hair"/>
    </border>
    <border>
      <left>
        <color indexed="63"/>
      </left>
      <right>
        <color indexed="63"/>
      </right>
      <top style="thin">
        <color theme="4"/>
      </top>
      <bottom style="double">
        <color theme="4"/>
      </bottom>
    </border>
    <border>
      <left/>
      <right/>
      <top/>
      <bottom style="dotted"/>
    </border>
    <border>
      <left/>
      <right/>
      <top/>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indexed="18"/>
      </left>
      <right style="thin">
        <color indexed="18"/>
      </right>
      <top style="thin">
        <color indexed="18"/>
      </top>
      <bottom style="thin">
        <color indexed="1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hair"/>
      <bottom style="hair"/>
    </border>
    <border>
      <left style="double"/>
      <right style="thin"/>
      <top style="hair"/>
      <bottom style="hair"/>
    </border>
    <border>
      <left/>
      <right style="thin"/>
      <top style="hair"/>
      <bottom style="hair"/>
    </border>
    <border>
      <left style="thin"/>
      <right style="double"/>
      <top style="hair"/>
      <bottom style="hair"/>
    </border>
    <border>
      <left/>
      <right/>
      <top style="double"/>
      <bottom style="double"/>
    </border>
    <border>
      <left style="double"/>
      <right/>
      <top/>
      <bottom style="hair"/>
    </border>
    <border>
      <left style="thin"/>
      <right/>
      <top/>
      <bottom style="hair"/>
    </border>
    <border>
      <left/>
      <right/>
      <top/>
      <bottom style="hair"/>
    </border>
    <border>
      <left style="double"/>
      <right/>
      <top/>
      <bottom style="double"/>
    </border>
    <border>
      <left style="thin"/>
      <right/>
      <top/>
      <bottom style="double"/>
    </border>
    <border>
      <left/>
      <right style="thin"/>
      <top/>
      <bottom style="double"/>
    </border>
    <border>
      <left style="thin"/>
      <right style="thin"/>
      <top/>
      <bottom style="hair"/>
    </border>
    <border>
      <left style="thin"/>
      <right style="double"/>
      <top style="thin"/>
      <bottom style="double"/>
    </border>
    <border>
      <left style="double"/>
      <right/>
      <top style="double"/>
      <bottom style="double"/>
    </border>
    <border>
      <left style="double"/>
      <right/>
      <top style="double"/>
      <bottom style="thin"/>
    </border>
    <border>
      <left style="thin"/>
      <right/>
      <top style="double"/>
      <bottom style="thin"/>
    </border>
    <border>
      <left/>
      <right/>
      <top style="double"/>
      <bottom style="thin"/>
    </border>
    <border>
      <left style="thin"/>
      <right style="thin"/>
      <top style="double"/>
      <bottom style="thin"/>
    </border>
    <border>
      <left style="thin"/>
      <right style="double"/>
      <top style="double"/>
      <bottom style="thin"/>
    </border>
    <border>
      <left style="double"/>
      <right/>
      <top style="thin"/>
      <bottom style="double"/>
    </border>
    <border>
      <left/>
      <right/>
      <top style="thin"/>
      <bottom style="double"/>
    </border>
    <border>
      <left style="double"/>
      <right style="double"/>
      <top style="thin"/>
      <bottom style="double"/>
    </border>
    <border>
      <left/>
      <right style="thin"/>
      <top style="double"/>
      <bottom style="thin"/>
    </border>
    <border>
      <left style="thin"/>
      <right style="thin"/>
      <top/>
      <bottom style="double"/>
    </border>
    <border>
      <left style="thin"/>
      <right style="double"/>
      <top/>
      <bottom style="double"/>
    </border>
    <border>
      <left style="double"/>
      <right style="thin"/>
      <top/>
      <bottom style="hair"/>
    </border>
    <border>
      <left/>
      <right style="thin"/>
      <top/>
      <bottom style="hair"/>
    </border>
    <border>
      <left style="double"/>
      <right style="double"/>
      <top/>
      <bottom style="hair"/>
    </border>
    <border>
      <left style="double"/>
      <right style="double"/>
      <top style="double"/>
      <bottom style="thin"/>
    </border>
    <border>
      <left style="thin"/>
      <right/>
      <top style="thin"/>
      <bottom style="double"/>
    </border>
    <border>
      <left/>
      <right style="thin"/>
      <top style="thin"/>
      <bottom style="double"/>
    </border>
    <border>
      <left/>
      <right style="double"/>
      <top style="double"/>
      <bottom style="double"/>
    </border>
    <border>
      <left style="thin"/>
      <right/>
      <top style="double"/>
      <bottom style="double"/>
    </border>
    <border>
      <left/>
      <right style="double"/>
      <top style="double"/>
      <bottom style="thin"/>
    </border>
    <border>
      <left style="thin"/>
      <right style="thin"/>
      <top style="double"/>
      <bottom/>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style="thin"/>
      <top style="double"/>
      <bottom/>
    </border>
    <border>
      <left style="double"/>
      <right style="thin"/>
      <top/>
      <bottom style="double"/>
    </border>
    <border>
      <left/>
      <right style="thin"/>
      <top style="double"/>
      <bottom/>
    </border>
    <border>
      <left/>
      <right style="thin"/>
      <top style="double"/>
      <bottom style="double"/>
    </border>
  </borders>
  <cellStyleXfs count="119">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42" fontId="0" fillId="0" borderId="0" applyFon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68" fontId="31" fillId="20" borderId="1" applyProtection="0">
      <alignment vertical="center"/>
    </xf>
    <xf numFmtId="49" fontId="25" fillId="0" borderId="2" applyNumberFormat="0" applyFont="0" applyAlignment="0">
      <protection/>
    </xf>
    <xf numFmtId="0" fontId="53" fillId="0" borderId="3" applyNumberFormat="0" applyFill="0" applyAlignment="0" applyProtection="0"/>
    <xf numFmtId="168" fontId="29" fillId="0" borderId="1" applyProtection="0">
      <alignment horizontal="right" vertical="center"/>
    </xf>
    <xf numFmtId="5" fontId="24" fillId="0" borderId="4" applyNumberFormat="0" applyFont="0" applyAlignment="0" applyProtection="0"/>
    <xf numFmtId="41"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3" fontId="0" fillId="0" borderId="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9" fillId="21" borderId="0" applyNumberFormat="0" applyBorder="0" applyAlignment="0" applyProtection="0"/>
    <xf numFmtId="0" fontId="34" fillId="0" borderId="0">
      <alignment/>
      <protection/>
    </xf>
    <xf numFmtId="0" fontId="26" fillId="0" borderId="5">
      <alignment/>
      <protection/>
    </xf>
    <xf numFmtId="0" fontId="10" fillId="0" borderId="0" applyNumberFormat="0" applyFill="0" applyBorder="0" applyAlignment="0" applyProtection="0"/>
    <xf numFmtId="10" fontId="9" fillId="22" borderId="6" applyNumberFormat="0" applyBorder="0" applyAlignment="0" applyProtection="0"/>
    <xf numFmtId="0" fontId="28" fillId="23" borderId="1" applyAlignment="0">
      <protection locked="0"/>
    </xf>
    <xf numFmtId="0" fontId="20" fillId="0" borderId="0">
      <alignment/>
      <protection/>
    </xf>
    <xf numFmtId="0" fontId="54" fillId="24" borderId="7"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21" fillId="25" borderId="8">
      <alignment/>
      <protection/>
    </xf>
    <xf numFmtId="0" fontId="30" fillId="0" borderId="0" applyNumberFormat="0" applyFill="0" applyBorder="0" applyProtection="0">
      <alignment horizontal="center"/>
    </xf>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6" borderId="0" applyNumberFormat="0" applyBorder="0" applyAlignment="0" applyProtection="0"/>
    <xf numFmtId="37" fontId="11" fillId="0" borderId="0">
      <alignment/>
      <protection/>
    </xf>
    <xf numFmtId="37" fontId="11" fillId="0" borderId="0">
      <alignment/>
      <protection/>
    </xf>
    <xf numFmtId="168" fontId="29" fillId="0" borderId="1">
      <alignment vertical="center"/>
      <protection locked="0"/>
    </xf>
    <xf numFmtId="0" fontId="29" fillId="0" borderId="1">
      <alignment horizontal="justify" vertical="center" wrapText="1"/>
      <protection locked="0"/>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5" fillId="0" borderId="0">
      <alignment/>
      <protection/>
    </xf>
    <xf numFmtId="168" fontId="31" fillId="23" borderId="1" applyProtection="0">
      <alignment vertical="center" wrapText="1"/>
    </xf>
    <xf numFmtId="10" fontId="8" fillId="0" borderId="0" applyFont="0" applyFill="0" applyBorder="0" applyAlignment="0" applyProtection="0"/>
    <xf numFmtId="0" fontId="29" fillId="0" borderId="1">
      <alignment vertical="center" wrapText="1"/>
      <protection locked="0"/>
    </xf>
    <xf numFmtId="0" fontId="27" fillId="0" borderId="0">
      <alignment horizontal="justify" vertical="top" wrapText="1"/>
      <protection/>
    </xf>
    <xf numFmtId="0" fontId="59" fillId="0" borderId="0" applyNumberFormat="0" applyFill="0" applyBorder="0" applyAlignment="0" applyProtection="0"/>
    <xf numFmtId="0" fontId="0" fillId="27" borderId="11" applyNumberFormat="0" applyFont="0" applyAlignment="0" applyProtection="0"/>
    <xf numFmtId="9" fontId="0" fillId="0" borderId="0" applyFont="0" applyFill="0" applyBorder="0" applyAlignment="0" applyProtection="0"/>
    <xf numFmtId="0" fontId="60" fillId="0" borderId="12" applyNumberFormat="0" applyFill="0" applyAlignment="0" applyProtection="0"/>
    <xf numFmtId="3" fontId="25" fillId="0" borderId="6" applyFill="0">
      <alignment horizontal="right" vertical="center"/>
      <protection/>
    </xf>
    <xf numFmtId="0" fontId="9" fillId="0" borderId="1">
      <alignment horizontal="left" vertical="center" wrapText="1" indent="1"/>
      <protection/>
    </xf>
    <xf numFmtId="0" fontId="25" fillId="0" borderId="6">
      <alignment horizontal="left" vertical="center" wrapText="1"/>
      <protection/>
    </xf>
    <xf numFmtId="168" fontId="31" fillId="28" borderId="1" applyProtection="0">
      <alignment vertical="center"/>
    </xf>
    <xf numFmtId="0" fontId="61" fillId="29" borderId="0" applyNumberFormat="0" applyBorder="0" applyAlignment="0" applyProtection="0"/>
    <xf numFmtId="0" fontId="7"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64" fillId="31" borderId="13" applyNumberFormat="0" applyAlignment="0" applyProtection="0"/>
    <xf numFmtId="0" fontId="65" fillId="32" borderId="13" applyNumberFormat="0" applyAlignment="0" applyProtection="0"/>
    <xf numFmtId="168" fontId="32" fillId="33" borderId="1">
      <alignment horizontal="right" vertical="center"/>
      <protection locked="0"/>
    </xf>
    <xf numFmtId="0" fontId="66" fillId="32" borderId="14" applyNumberFormat="0" applyAlignment="0" applyProtection="0"/>
    <xf numFmtId="0" fontId="67" fillId="0" borderId="0" applyNumberFormat="0" applyFill="0" applyBorder="0" applyAlignment="0" applyProtection="0"/>
    <xf numFmtId="3" fontId="17" fillId="0" borderId="0">
      <alignment/>
      <protection/>
    </xf>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cellStyleXfs>
  <cellXfs count="168">
    <xf numFmtId="0" fontId="0" fillId="0" borderId="0" xfId="0" applyAlignment="1">
      <alignment/>
    </xf>
    <xf numFmtId="0" fontId="9" fillId="0" borderId="15" xfId="85" applyFont="1" applyBorder="1" applyAlignment="1">
      <alignment horizontal="left" vertical="center" wrapText="1"/>
      <protection/>
    </xf>
    <xf numFmtId="49" fontId="18" fillId="0" borderId="0" xfId="86" applyNumberFormat="1" applyFont="1" applyFill="1" applyAlignment="1">
      <alignment horizontal="left" vertical="center"/>
      <protection/>
    </xf>
    <xf numFmtId="0" fontId="4" fillId="0" borderId="0" xfId="86" applyFont="1" applyAlignment="1">
      <alignment horizontal="left" vertical="center"/>
      <protection/>
    </xf>
    <xf numFmtId="0" fontId="13" fillId="0" borderId="0" xfId="86" applyFont="1" applyAlignment="1">
      <alignment horizontal="center" vertical="center"/>
      <protection/>
    </xf>
    <xf numFmtId="0" fontId="3" fillId="0" borderId="0" xfId="86" applyFont="1" applyAlignment="1">
      <alignment vertical="center"/>
      <protection/>
    </xf>
    <xf numFmtId="0" fontId="3" fillId="0" borderId="0" xfId="86" applyFont="1" applyAlignment="1">
      <alignment horizontal="left" vertical="center" wrapText="1"/>
      <protection/>
    </xf>
    <xf numFmtId="49" fontId="5" fillId="0" borderId="0" xfId="86" applyNumberFormat="1" applyFont="1" applyBorder="1" applyAlignment="1">
      <alignment horizontal="left" vertical="center" indent="1"/>
      <protection/>
    </xf>
    <xf numFmtId="3" fontId="5" fillId="0" borderId="0" xfId="86" applyNumberFormat="1" applyFont="1" applyBorder="1" applyAlignment="1">
      <alignment horizontal="center" vertical="center"/>
      <protection/>
    </xf>
    <xf numFmtId="49" fontId="5" fillId="0" borderId="0" xfId="86" applyNumberFormat="1" applyFont="1" applyBorder="1" applyAlignment="1">
      <alignment horizontal="left" vertical="center"/>
      <protection/>
    </xf>
    <xf numFmtId="0" fontId="3" fillId="0" borderId="0" xfId="86" applyFont="1" applyAlignment="1">
      <alignment vertical="center" wrapText="1"/>
      <protection/>
    </xf>
    <xf numFmtId="0" fontId="3" fillId="0" borderId="0" xfId="86" applyFont="1" applyAlignment="1">
      <alignment horizontal="center" vertical="center" wrapText="1"/>
      <protection/>
    </xf>
    <xf numFmtId="3" fontId="3" fillId="0" borderId="0" xfId="86" applyNumberFormat="1" applyFont="1" applyAlignment="1">
      <alignment horizontal="center" vertical="center" wrapText="1"/>
      <protection/>
    </xf>
    <xf numFmtId="0" fontId="3" fillId="0" borderId="0" xfId="86" applyFont="1" applyFill="1" applyAlignment="1">
      <alignment vertical="center"/>
      <protection/>
    </xf>
    <xf numFmtId="0" fontId="9" fillId="0" borderId="16" xfId="86" applyFont="1" applyBorder="1" applyAlignment="1">
      <alignment horizontal="center" vertical="center" wrapText="1"/>
      <protection/>
    </xf>
    <xf numFmtId="0" fontId="9" fillId="0" borderId="17" xfId="86" applyFont="1" applyBorder="1" applyAlignment="1">
      <alignment horizontal="left" vertical="center" wrapText="1"/>
      <protection/>
    </xf>
    <xf numFmtId="0" fontId="2" fillId="0" borderId="15" xfId="86" applyFont="1" applyBorder="1" applyAlignment="1">
      <alignment vertical="center" wrapText="1"/>
      <protection/>
    </xf>
    <xf numFmtId="4" fontId="2" fillId="0" borderId="15" xfId="86" applyNumberFormat="1" applyFont="1" applyBorder="1" applyAlignment="1">
      <alignment vertical="center" wrapText="1"/>
      <protection/>
    </xf>
    <xf numFmtId="4" fontId="2" fillId="0" borderId="18" xfId="86" applyNumberFormat="1" applyFont="1" applyBorder="1" applyAlignment="1">
      <alignment vertical="center" wrapText="1"/>
      <protection/>
    </xf>
    <xf numFmtId="0" fontId="9" fillId="0" borderId="15" xfId="86" applyFont="1" applyBorder="1" applyAlignment="1">
      <alignment horizontal="left" vertical="center" wrapText="1"/>
      <protection/>
    </xf>
    <xf numFmtId="0" fontId="6" fillId="0" borderId="19" xfId="86" applyFont="1" applyBorder="1" applyAlignment="1">
      <alignment horizontal="left" vertical="center"/>
      <protection/>
    </xf>
    <xf numFmtId="0" fontId="2" fillId="0" borderId="19" xfId="86" applyFont="1" applyBorder="1" applyAlignment="1">
      <alignment vertical="center"/>
      <protection/>
    </xf>
    <xf numFmtId="3" fontId="2" fillId="0" borderId="19" xfId="86" applyNumberFormat="1" applyFont="1" applyBorder="1" applyAlignment="1">
      <alignment horizontal="center" vertical="center"/>
      <protection/>
    </xf>
    <xf numFmtId="0" fontId="3" fillId="0" borderId="0" xfId="86" applyFont="1" applyAlignment="1">
      <alignment horizontal="center" vertical="center"/>
      <protection/>
    </xf>
    <xf numFmtId="0" fontId="3" fillId="0" borderId="0" xfId="86" applyFont="1" applyAlignment="1">
      <alignment horizontal="left" vertical="center"/>
      <protection/>
    </xf>
    <xf numFmtId="3" fontId="3" fillId="0" borderId="0" xfId="86" applyNumberFormat="1" applyFont="1" applyAlignment="1">
      <alignment horizontal="center" vertical="center"/>
      <protection/>
    </xf>
    <xf numFmtId="0" fontId="9" fillId="0" borderId="15" xfId="0" applyFont="1" applyBorder="1" applyAlignment="1">
      <alignment horizontal="left" vertical="center" wrapText="1"/>
    </xf>
    <xf numFmtId="0" fontId="2" fillId="0" borderId="15" xfId="84" applyFont="1" applyFill="1" applyBorder="1" applyAlignment="1">
      <alignment vertical="center" wrapText="1"/>
      <protection/>
    </xf>
    <xf numFmtId="0" fontId="3" fillId="0" borderId="0" xfId="0" applyFont="1" applyAlignment="1">
      <alignment vertical="center"/>
    </xf>
    <xf numFmtId="0" fontId="0" fillId="40" borderId="0" xfId="88" applyFont="1" applyFill="1">
      <alignment/>
      <protection/>
    </xf>
    <xf numFmtId="0" fontId="0" fillId="40" borderId="0" xfId="89" applyFont="1" applyFill="1" applyAlignment="1">
      <alignment vertical="center"/>
      <protection/>
    </xf>
    <xf numFmtId="0" fontId="16" fillId="40" borderId="0" xfId="0" applyFont="1" applyFill="1" applyAlignment="1">
      <alignment vertical="center"/>
    </xf>
    <xf numFmtId="0" fontId="18" fillId="40" borderId="0" xfId="88" applyFont="1" applyFill="1">
      <alignment/>
      <protection/>
    </xf>
    <xf numFmtId="0" fontId="16" fillId="40" borderId="0" xfId="88" applyFont="1" applyFill="1" applyAlignment="1">
      <alignment horizontal="center"/>
      <protection/>
    </xf>
    <xf numFmtId="49" fontId="22" fillId="40" borderId="0" xfId="89" applyNumberFormat="1" applyFont="1" applyFill="1" applyAlignment="1">
      <alignment horizontal="left"/>
      <protection/>
    </xf>
    <xf numFmtId="0" fontId="18" fillId="40" borderId="0" xfId="88" applyFont="1" applyFill="1" applyAlignment="1">
      <alignment horizontal="left"/>
      <protection/>
    </xf>
    <xf numFmtId="0" fontId="23" fillId="40" borderId="0" xfId="88" applyFont="1" applyFill="1">
      <alignment/>
      <protection/>
    </xf>
    <xf numFmtId="0" fontId="24" fillId="40" borderId="0" xfId="88" applyFont="1" applyFill="1">
      <alignment/>
      <protection/>
    </xf>
    <xf numFmtId="0" fontId="23" fillId="40" borderId="0" xfId="88" applyFont="1" applyFill="1" applyAlignment="1">
      <alignment horizontal="left"/>
      <protection/>
    </xf>
    <xf numFmtId="0" fontId="24" fillId="40" borderId="0" xfId="88" applyFont="1" applyFill="1" applyAlignment="1">
      <alignment vertical="center"/>
      <protection/>
    </xf>
    <xf numFmtId="49" fontId="23" fillId="40" borderId="20" xfId="88" applyNumberFormat="1" applyFont="1" applyFill="1" applyBorder="1" applyAlignment="1">
      <alignment horizontal="center" vertical="center"/>
      <protection/>
    </xf>
    <xf numFmtId="0" fontId="23" fillId="40" borderId="21" xfId="88" applyFont="1" applyFill="1" applyBorder="1" applyAlignment="1">
      <alignment horizontal="left" vertical="center" indent="1"/>
      <protection/>
    </xf>
    <xf numFmtId="0" fontId="23" fillId="40" borderId="22" xfId="88" applyFont="1" applyFill="1" applyBorder="1" applyAlignment="1">
      <alignment vertical="center"/>
      <protection/>
    </xf>
    <xf numFmtId="0" fontId="24" fillId="40" borderId="22" xfId="88" applyFont="1" applyFill="1" applyBorder="1" applyAlignment="1">
      <alignment vertical="center"/>
      <protection/>
    </xf>
    <xf numFmtId="0" fontId="24" fillId="40" borderId="0" xfId="88" applyFont="1" applyFill="1" applyBorder="1" applyAlignment="1">
      <alignment vertical="center"/>
      <protection/>
    </xf>
    <xf numFmtId="0" fontId="14" fillId="40" borderId="0" xfId="88" applyFont="1" applyFill="1" applyAlignment="1">
      <alignment horizontal="center"/>
      <protection/>
    </xf>
    <xf numFmtId="0" fontId="16" fillId="0" borderId="23" xfId="87" applyFont="1" applyFill="1" applyBorder="1" applyAlignment="1">
      <alignment horizontal="left" vertical="center"/>
      <protection/>
    </xf>
    <xf numFmtId="4" fontId="16" fillId="0" borderId="24" xfId="87" applyNumberFormat="1" applyFont="1" applyFill="1" applyBorder="1" applyAlignment="1">
      <alignment horizontal="right" vertical="center" wrapText="1"/>
      <protection/>
    </xf>
    <xf numFmtId="4" fontId="16" fillId="0" borderId="25" xfId="87" applyNumberFormat="1" applyFont="1" applyFill="1" applyBorder="1" applyAlignment="1">
      <alignment horizontal="right" vertical="center" wrapText="1"/>
      <protection/>
    </xf>
    <xf numFmtId="0" fontId="8" fillId="40" borderId="0" xfId="0" applyFont="1" applyFill="1" applyAlignment="1">
      <alignment vertical="center"/>
    </xf>
    <xf numFmtId="0" fontId="8" fillId="40" borderId="0" xfId="89" applyFont="1" applyFill="1" applyAlignment="1">
      <alignment vertical="center"/>
      <protection/>
    </xf>
    <xf numFmtId="0" fontId="8" fillId="40" borderId="0" xfId="88" applyFont="1" applyFill="1">
      <alignment/>
      <protection/>
    </xf>
    <xf numFmtId="49" fontId="8" fillId="40" borderId="0" xfId="88" applyNumberFormat="1" applyFont="1" applyFill="1">
      <alignment/>
      <protection/>
    </xf>
    <xf numFmtId="9" fontId="8" fillId="40" borderId="26" xfId="88" applyNumberFormat="1" applyFont="1" applyFill="1" applyBorder="1" applyAlignment="1">
      <alignment horizontal="center" vertical="center"/>
      <protection/>
    </xf>
    <xf numFmtId="0" fontId="4" fillId="40" borderId="0" xfId="88" applyFont="1" applyFill="1" applyAlignment="1">
      <alignment/>
      <protection/>
    </xf>
    <xf numFmtId="4" fontId="8" fillId="40" borderId="18" xfId="88" applyNumberFormat="1" applyFont="1" applyFill="1" applyBorder="1" applyAlignment="1">
      <alignment horizontal="right" vertical="center"/>
      <protection/>
    </xf>
    <xf numFmtId="4" fontId="15" fillId="0" borderId="27" xfId="87" applyNumberFormat="1" applyFont="1" applyFill="1" applyBorder="1" applyAlignment="1">
      <alignment horizontal="right" vertical="center" wrapText="1"/>
      <protection/>
    </xf>
    <xf numFmtId="0" fontId="14" fillId="40" borderId="28" xfId="86" applyFont="1" applyFill="1" applyBorder="1" applyAlignment="1">
      <alignment horizontal="left" vertical="center" indent="1"/>
      <protection/>
    </xf>
    <xf numFmtId="49" fontId="21" fillId="40" borderId="0" xfId="89" applyNumberFormat="1" applyFont="1" applyFill="1" applyAlignment="1">
      <alignment vertical="center" wrapText="1"/>
      <protection/>
    </xf>
    <xf numFmtId="0" fontId="16" fillId="41" borderId="29" xfId="88" applyFont="1" applyFill="1" applyBorder="1" applyAlignment="1">
      <alignment horizontal="center" vertical="center"/>
      <protection/>
    </xf>
    <xf numFmtId="0" fontId="20" fillId="41" borderId="30" xfId="88" applyFont="1" applyFill="1" applyBorder="1" applyAlignment="1">
      <alignment horizontal="left" vertical="center" indent="1"/>
      <protection/>
    </xf>
    <xf numFmtId="0" fontId="23" fillId="41" borderId="31" xfId="88" applyFont="1" applyFill="1" applyBorder="1" applyAlignment="1">
      <alignment vertical="center"/>
      <protection/>
    </xf>
    <xf numFmtId="0" fontId="24" fillId="41" borderId="31" xfId="88" applyFont="1" applyFill="1" applyBorder="1" applyAlignment="1">
      <alignment vertical="center"/>
      <protection/>
    </xf>
    <xf numFmtId="0" fontId="25" fillId="41" borderId="32" xfId="88" applyFont="1" applyFill="1" applyBorder="1" applyAlignment="1">
      <alignment horizontal="center" vertical="center"/>
      <protection/>
    </xf>
    <xf numFmtId="0" fontId="25" fillId="41" borderId="33" xfId="88" applyFont="1" applyFill="1" applyBorder="1" applyAlignment="1">
      <alignment horizontal="center" vertical="center"/>
      <protection/>
    </xf>
    <xf numFmtId="0" fontId="20" fillId="41" borderId="34" xfId="88" applyFont="1" applyFill="1" applyBorder="1" applyAlignment="1">
      <alignment horizontal="left" vertical="center"/>
      <protection/>
    </xf>
    <xf numFmtId="0" fontId="20" fillId="41" borderId="35" xfId="88" applyFont="1" applyFill="1" applyBorder="1" applyAlignment="1">
      <alignment vertical="center"/>
      <protection/>
    </xf>
    <xf numFmtId="4" fontId="20" fillId="41" borderId="27" xfId="88" applyNumberFormat="1" applyFont="1" applyFill="1" applyBorder="1" applyAlignment="1">
      <alignment horizontal="right" vertical="center"/>
      <protection/>
    </xf>
    <xf numFmtId="0" fontId="20" fillId="41" borderId="36" xfId="88" applyFont="1" applyFill="1" applyBorder="1" applyAlignment="1">
      <alignment vertical="center"/>
      <protection/>
    </xf>
    <xf numFmtId="0" fontId="16" fillId="0" borderId="0" xfId="88" applyFont="1" applyFill="1" applyAlignment="1">
      <alignment horizontal="center"/>
      <protection/>
    </xf>
    <xf numFmtId="0" fontId="8" fillId="0" borderId="0" xfId="88" applyFont="1" applyFill="1">
      <alignment/>
      <protection/>
    </xf>
    <xf numFmtId="0" fontId="0" fillId="0" borderId="0" xfId="88" applyFont="1" applyFill="1">
      <alignment/>
      <protection/>
    </xf>
    <xf numFmtId="0" fontId="16" fillId="41" borderId="29" xfId="87" applyFont="1" applyFill="1" applyBorder="1" applyAlignment="1">
      <alignment vertical="center"/>
      <protection/>
    </xf>
    <xf numFmtId="0" fontId="16" fillId="41" borderId="31" xfId="87" applyFont="1" applyFill="1" applyBorder="1" applyAlignment="1">
      <alignment vertical="center"/>
      <protection/>
    </xf>
    <xf numFmtId="0" fontId="16" fillId="41" borderId="37" xfId="87" applyFont="1" applyFill="1" applyBorder="1" applyAlignment="1">
      <alignment vertical="center"/>
      <protection/>
    </xf>
    <xf numFmtId="0" fontId="15" fillId="41" borderId="30" xfId="87" applyFont="1" applyFill="1" applyBorder="1" applyAlignment="1">
      <alignment horizontal="center" vertical="center"/>
      <protection/>
    </xf>
    <xf numFmtId="9" fontId="15" fillId="41" borderId="37" xfId="87" applyNumberFormat="1" applyFont="1" applyFill="1" applyBorder="1" applyAlignment="1">
      <alignment horizontal="center" vertical="center"/>
      <protection/>
    </xf>
    <xf numFmtId="4" fontId="15" fillId="41" borderId="33" xfId="87" applyNumberFormat="1" applyFont="1" applyFill="1" applyBorder="1" applyAlignment="1">
      <alignment horizontal="center" vertical="center" wrapText="1"/>
      <protection/>
    </xf>
    <xf numFmtId="0" fontId="6" fillId="41" borderId="38" xfId="86" applyFont="1" applyFill="1" applyBorder="1" applyAlignment="1">
      <alignment horizontal="center" vertical="center" wrapText="1"/>
      <protection/>
    </xf>
    <xf numFmtId="0" fontId="6" fillId="41" borderId="39" xfId="86" applyFont="1" applyFill="1" applyBorder="1" applyAlignment="1">
      <alignment horizontal="center" vertical="center" wrapText="1"/>
      <protection/>
    </xf>
    <xf numFmtId="0" fontId="9" fillId="0" borderId="40" xfId="86" applyFont="1" applyBorder="1" applyAlignment="1">
      <alignment horizontal="center" vertical="center" wrapText="1"/>
      <protection/>
    </xf>
    <xf numFmtId="0" fontId="19" fillId="0" borderId="41" xfId="86" applyFont="1" applyBorder="1" applyAlignment="1">
      <alignment horizontal="left" vertical="center" wrapText="1"/>
      <protection/>
    </xf>
    <xf numFmtId="0" fontId="17" fillId="0" borderId="21" xfId="86" applyFont="1" applyBorder="1" applyAlignment="1">
      <alignment horizontal="left" vertical="center" wrapText="1"/>
      <protection/>
    </xf>
    <xf numFmtId="0" fontId="20" fillId="0" borderId="26" xfId="86" applyFont="1" applyBorder="1" applyAlignment="1">
      <alignment horizontal="left" vertical="center" wrapText="1"/>
      <protection/>
    </xf>
    <xf numFmtId="3" fontId="3" fillId="0" borderId="26" xfId="86" applyNumberFormat="1" applyFont="1" applyBorder="1" applyAlignment="1">
      <alignment horizontal="center" vertical="center" wrapText="1"/>
      <protection/>
    </xf>
    <xf numFmtId="4" fontId="3" fillId="0" borderId="26" xfId="86" applyNumberFormat="1" applyFont="1" applyFill="1" applyBorder="1" applyAlignment="1">
      <alignment vertical="center" wrapText="1"/>
      <protection/>
    </xf>
    <xf numFmtId="0" fontId="14" fillId="41" borderId="28" xfId="86" applyFont="1" applyFill="1" applyBorder="1" applyAlignment="1">
      <alignment horizontal="left" vertical="center" indent="1"/>
      <protection/>
    </xf>
    <xf numFmtId="0" fontId="6" fillId="41" borderId="19" xfId="86" applyFont="1" applyFill="1" applyBorder="1" applyAlignment="1">
      <alignment horizontal="left" vertical="center"/>
      <protection/>
    </xf>
    <xf numFmtId="0" fontId="2" fillId="41" borderId="19" xfId="86" applyFont="1" applyFill="1" applyBorder="1" applyAlignment="1">
      <alignment vertical="center"/>
      <protection/>
    </xf>
    <xf numFmtId="3" fontId="2" fillId="41" borderId="19" xfId="86" applyNumberFormat="1" applyFont="1" applyFill="1" applyBorder="1" applyAlignment="1">
      <alignment horizontal="center" vertical="center"/>
      <protection/>
    </xf>
    <xf numFmtId="0" fontId="6" fillId="41" borderId="25" xfId="86" applyFont="1" applyFill="1" applyBorder="1" applyAlignment="1">
      <alignment horizontal="center" vertical="center" wrapText="1"/>
      <protection/>
    </xf>
    <xf numFmtId="0" fontId="21" fillId="40" borderId="0" xfId="88" applyFont="1" applyFill="1" applyAlignment="1">
      <alignment horizontal="left"/>
      <protection/>
    </xf>
    <xf numFmtId="1" fontId="9" fillId="40" borderId="42" xfId="97" applyNumberFormat="1" applyFont="1" applyFill="1" applyBorder="1" applyAlignment="1">
      <alignment horizontal="center" vertical="center"/>
    </xf>
    <xf numFmtId="4" fontId="69" fillId="0" borderId="15" xfId="86" applyNumberFormat="1" applyFont="1" applyFill="1" applyBorder="1" applyAlignment="1">
      <alignment vertical="center" wrapText="1"/>
      <protection/>
    </xf>
    <xf numFmtId="4" fontId="9" fillId="0" borderId="15" xfId="86" applyNumberFormat="1" applyFont="1" applyBorder="1" applyAlignment="1">
      <alignment vertical="center" wrapText="1"/>
      <protection/>
    </xf>
    <xf numFmtId="4" fontId="9" fillId="0" borderId="18" xfId="86" applyNumberFormat="1" applyFont="1" applyBorder="1" applyAlignment="1">
      <alignment vertical="center" wrapText="1"/>
      <protection/>
    </xf>
    <xf numFmtId="3" fontId="9" fillId="0" borderId="15" xfId="86" applyNumberFormat="1" applyFont="1" applyBorder="1" applyAlignment="1">
      <alignment horizontal="center" vertical="center" wrapText="1"/>
      <protection/>
    </xf>
    <xf numFmtId="0" fontId="9" fillId="0" borderId="15" xfId="86" applyFont="1" applyBorder="1" applyAlignment="1">
      <alignment vertical="center" wrapText="1"/>
      <protection/>
    </xf>
    <xf numFmtId="0" fontId="9" fillId="0" borderId="26" xfId="0" applyFont="1" applyFill="1" applyBorder="1" applyAlignment="1">
      <alignment horizontal="center" vertical="center"/>
    </xf>
    <xf numFmtId="0" fontId="9" fillId="0" borderId="15" xfId="0" applyFont="1" applyFill="1" applyBorder="1" applyAlignment="1">
      <alignment horizontal="left" vertical="center" wrapText="1"/>
    </xf>
    <xf numFmtId="0" fontId="69" fillId="0" borderId="15" xfId="0" applyFont="1" applyFill="1" applyBorder="1" applyAlignment="1">
      <alignment horizontal="center" vertical="center"/>
    </xf>
    <xf numFmtId="0" fontId="9" fillId="19" borderId="17" xfId="86" applyFont="1" applyFill="1" applyBorder="1" applyAlignment="1">
      <alignment horizontal="left" vertical="center" wrapText="1"/>
      <protection/>
    </xf>
    <xf numFmtId="0" fontId="9" fillId="19" borderId="15" xfId="86" applyFont="1" applyFill="1" applyBorder="1" applyAlignment="1">
      <alignment horizontal="left" vertical="center" wrapText="1"/>
      <protection/>
    </xf>
    <xf numFmtId="0" fontId="6" fillId="41" borderId="25" xfId="86" applyFont="1" applyFill="1" applyBorder="1" applyAlignment="1">
      <alignment horizontal="center" vertical="center" wrapText="1"/>
      <protection/>
    </xf>
    <xf numFmtId="0" fontId="6" fillId="41" borderId="38" xfId="86" applyFont="1" applyFill="1" applyBorder="1" applyAlignment="1">
      <alignment horizontal="center" vertical="center" wrapText="1"/>
      <protection/>
    </xf>
    <xf numFmtId="3" fontId="2" fillId="42" borderId="15" xfId="86" applyNumberFormat="1" applyFont="1" applyFill="1" applyBorder="1" applyAlignment="1">
      <alignment horizontal="center" vertical="center" wrapText="1"/>
      <protection/>
    </xf>
    <xf numFmtId="4" fontId="2" fillId="42" borderId="15" xfId="86" applyNumberFormat="1" applyFont="1" applyFill="1" applyBorder="1" applyAlignment="1">
      <alignment vertical="center" wrapText="1"/>
      <protection/>
    </xf>
    <xf numFmtId="4" fontId="2" fillId="42" borderId="18" xfId="86" applyNumberFormat="1" applyFont="1" applyFill="1" applyBorder="1" applyAlignment="1">
      <alignment vertical="center" wrapText="1"/>
      <protection/>
    </xf>
    <xf numFmtId="4" fontId="2" fillId="42" borderId="15" xfId="86" applyNumberFormat="1" applyFont="1" applyFill="1" applyBorder="1" applyAlignment="1">
      <alignment horizontal="center" vertical="center" wrapText="1"/>
      <protection/>
    </xf>
    <xf numFmtId="3" fontId="2" fillId="42" borderId="15" xfId="0" applyNumberFormat="1" applyFont="1" applyFill="1" applyBorder="1" applyAlignment="1">
      <alignment horizontal="center" vertical="center" wrapText="1"/>
    </xf>
    <xf numFmtId="0" fontId="25" fillId="0" borderId="15" xfId="0" applyFont="1" applyFill="1" applyBorder="1" applyAlignment="1">
      <alignment horizontal="left" vertical="center" wrapText="1"/>
    </xf>
    <xf numFmtId="0" fontId="6" fillId="41" borderId="25" xfId="86" applyFont="1" applyFill="1" applyBorder="1" applyAlignment="1">
      <alignment horizontal="center" vertical="center" wrapText="1"/>
      <protection/>
    </xf>
    <xf numFmtId="0" fontId="6" fillId="41" borderId="38" xfId="86" applyFont="1" applyFill="1" applyBorder="1" applyAlignment="1">
      <alignment horizontal="center" vertical="center" wrapText="1"/>
      <protection/>
    </xf>
    <xf numFmtId="0" fontId="6" fillId="41" borderId="25" xfId="86" applyFont="1" applyFill="1" applyBorder="1" applyAlignment="1">
      <alignment horizontal="center" vertical="center" wrapText="1"/>
      <protection/>
    </xf>
    <xf numFmtId="0" fontId="6" fillId="41" borderId="38" xfId="86" applyFont="1" applyFill="1" applyBorder="1" applyAlignment="1">
      <alignment horizontal="center" vertical="center" wrapText="1"/>
      <protection/>
    </xf>
    <xf numFmtId="4" fontId="9" fillId="0" borderId="15" xfId="86" applyNumberFormat="1" applyFont="1" applyFill="1" applyBorder="1" applyAlignment="1">
      <alignment vertical="center" wrapText="1"/>
      <protection/>
    </xf>
    <xf numFmtId="0" fontId="9" fillId="0" borderId="15" xfId="0" applyFont="1" applyFill="1" applyBorder="1" applyAlignment="1">
      <alignment horizontal="center" vertical="center"/>
    </xf>
    <xf numFmtId="4" fontId="9" fillId="0" borderId="15" xfId="85" applyNumberFormat="1" applyFont="1" applyFill="1" applyBorder="1" applyAlignment="1">
      <alignment vertical="center"/>
      <protection/>
    </xf>
    <xf numFmtId="0" fontId="9" fillId="0" borderId="17" xfId="86" applyFont="1" applyFill="1" applyBorder="1" applyAlignment="1">
      <alignment horizontal="left" vertical="center" wrapText="1"/>
      <protection/>
    </xf>
    <xf numFmtId="0" fontId="9" fillId="0" borderId="15" xfId="86" applyFont="1" applyFill="1" applyBorder="1" applyAlignment="1">
      <alignment horizontal="left" vertical="center" wrapText="1"/>
      <protection/>
    </xf>
    <xf numFmtId="2" fontId="0" fillId="40" borderId="0" xfId="88" applyNumberFormat="1" applyFont="1" applyFill="1">
      <alignment/>
      <protection/>
    </xf>
    <xf numFmtId="0" fontId="25" fillId="41" borderId="43" xfId="88" applyFont="1" applyFill="1" applyBorder="1" applyAlignment="1">
      <alignment horizontal="center" vertical="center" wrapText="1"/>
      <protection/>
    </xf>
    <xf numFmtId="0" fontId="8" fillId="40" borderId="0" xfId="88" applyFont="1" applyFill="1" applyAlignment="1">
      <alignment horizontal="left" vertical="top" wrapText="1"/>
      <protection/>
    </xf>
    <xf numFmtId="0" fontId="8" fillId="19" borderId="0" xfId="88" applyFont="1" applyFill="1" applyAlignment="1">
      <alignment horizontal="left" vertical="top" wrapText="1"/>
      <protection/>
    </xf>
    <xf numFmtId="4" fontId="15" fillId="41" borderId="30" xfId="87" applyNumberFormat="1" applyFont="1" applyFill="1" applyBorder="1" applyAlignment="1">
      <alignment horizontal="center" vertical="center" wrapText="1"/>
      <protection/>
    </xf>
    <xf numFmtId="4" fontId="15" fillId="41" borderId="37" xfId="87" applyNumberFormat="1" applyFont="1" applyFill="1" applyBorder="1" applyAlignment="1">
      <alignment horizontal="center" vertical="center" wrapText="1"/>
      <protection/>
    </xf>
    <xf numFmtId="4" fontId="17" fillId="0" borderId="44" xfId="87" applyNumberFormat="1" applyFont="1" applyFill="1" applyBorder="1" applyAlignment="1">
      <alignment horizontal="right" vertical="center" wrapText="1"/>
      <protection/>
    </xf>
    <xf numFmtId="4" fontId="17" fillId="0" borderId="45" xfId="87" applyNumberFormat="1" applyFont="1" applyFill="1" applyBorder="1" applyAlignment="1">
      <alignment horizontal="right" vertical="center" wrapText="1"/>
      <protection/>
    </xf>
    <xf numFmtId="0" fontId="15" fillId="41" borderId="30" xfId="87" applyFont="1" applyFill="1" applyBorder="1" applyAlignment="1">
      <alignment horizontal="center" vertical="center" wrapText="1"/>
      <protection/>
    </xf>
    <xf numFmtId="0" fontId="15" fillId="41" borderId="31" xfId="87" applyFont="1" applyFill="1" applyBorder="1" applyAlignment="1">
      <alignment horizontal="center" vertical="center" wrapText="1"/>
      <protection/>
    </xf>
    <xf numFmtId="4" fontId="15" fillId="0" borderId="44" xfId="87" applyNumberFormat="1" applyFont="1" applyFill="1" applyBorder="1" applyAlignment="1">
      <alignment horizontal="right" vertical="center" wrapText="1"/>
      <protection/>
    </xf>
    <xf numFmtId="4" fontId="15" fillId="0" borderId="45" xfId="87" applyNumberFormat="1" applyFont="1" applyFill="1" applyBorder="1" applyAlignment="1">
      <alignment horizontal="right" vertical="center" wrapText="1"/>
      <protection/>
    </xf>
    <xf numFmtId="0" fontId="21" fillId="40" borderId="0" xfId="88" applyFont="1" applyFill="1" applyAlignment="1">
      <alignment horizontal="center"/>
      <protection/>
    </xf>
    <xf numFmtId="0" fontId="21" fillId="40" borderId="0" xfId="0" applyFont="1" applyFill="1" applyAlignment="1">
      <alignment horizontal="left" vertical="center" wrapText="1"/>
    </xf>
    <xf numFmtId="14" fontId="21" fillId="40" borderId="0" xfId="89" applyNumberFormat="1" applyFont="1" applyFill="1" applyAlignment="1">
      <alignment horizontal="left" vertical="center" wrapText="1"/>
      <protection/>
    </xf>
    <xf numFmtId="0" fontId="21" fillId="40" borderId="0" xfId="89" applyFont="1" applyFill="1" applyAlignment="1">
      <alignment horizontal="left" vertical="center" wrapText="1"/>
      <protection/>
    </xf>
    <xf numFmtId="0" fontId="4" fillId="40" borderId="0" xfId="88" applyFont="1" applyFill="1" applyAlignment="1">
      <alignment horizontal="center" vertical="center"/>
      <protection/>
    </xf>
    <xf numFmtId="0" fontId="16" fillId="40" borderId="0" xfId="88" applyFont="1" applyFill="1" applyAlignment="1">
      <alignment horizontal="center" vertical="center" wrapText="1"/>
      <protection/>
    </xf>
    <xf numFmtId="0" fontId="16" fillId="40" borderId="0" xfId="88" applyFont="1" applyFill="1" applyAlignment="1">
      <alignment horizontal="center"/>
      <protection/>
    </xf>
    <xf numFmtId="4" fontId="33" fillId="0" borderId="44" xfId="87" applyNumberFormat="1" applyFont="1" applyFill="1" applyBorder="1" applyAlignment="1">
      <alignment horizontal="right" vertical="center" wrapText="1"/>
      <protection/>
    </xf>
    <xf numFmtId="4" fontId="33" fillId="0" borderId="45" xfId="87" applyNumberFormat="1" applyFont="1" applyFill="1" applyBorder="1" applyAlignment="1">
      <alignment horizontal="right" vertical="center" wrapText="1"/>
      <protection/>
    </xf>
    <xf numFmtId="4" fontId="14" fillId="0" borderId="19" xfId="86" applyNumberFormat="1" applyFont="1" applyFill="1" applyBorder="1" applyAlignment="1">
      <alignment horizontal="center" vertical="center"/>
      <protection/>
    </xf>
    <xf numFmtId="4" fontId="14" fillId="0" borderId="46" xfId="86" applyNumberFormat="1" applyFont="1" applyFill="1" applyBorder="1" applyAlignment="1">
      <alignment horizontal="center" vertical="center"/>
      <protection/>
    </xf>
    <xf numFmtId="4" fontId="14" fillId="41" borderId="47" xfId="86" applyNumberFormat="1" applyFont="1" applyFill="1" applyBorder="1" applyAlignment="1">
      <alignment horizontal="center" vertical="center"/>
      <protection/>
    </xf>
    <xf numFmtId="4" fontId="14" fillId="41" borderId="19" xfId="86" applyNumberFormat="1" applyFont="1" applyFill="1" applyBorder="1" applyAlignment="1">
      <alignment horizontal="center" vertical="center"/>
      <protection/>
    </xf>
    <xf numFmtId="4" fontId="14" fillId="41" borderId="46" xfId="86" applyNumberFormat="1" applyFont="1" applyFill="1" applyBorder="1" applyAlignment="1">
      <alignment horizontal="center" vertical="center"/>
      <protection/>
    </xf>
    <xf numFmtId="0" fontId="4" fillId="0" borderId="0" xfId="86" applyFont="1" applyAlignment="1">
      <alignment horizontal="left" vertical="center" wrapText="1"/>
      <protection/>
    </xf>
    <xf numFmtId="0" fontId="6" fillId="41" borderId="30" xfId="86" applyFont="1" applyFill="1" applyBorder="1" applyAlignment="1">
      <alignment horizontal="center" vertical="center" wrapText="1"/>
      <protection/>
    </xf>
    <xf numFmtId="0" fontId="6" fillId="41" borderId="37" xfId="86" applyFont="1" applyFill="1" applyBorder="1" applyAlignment="1">
      <alignment horizontal="center" vertical="center" wrapText="1"/>
      <protection/>
    </xf>
    <xf numFmtId="0" fontId="6" fillId="41" borderId="48" xfId="86" applyFont="1" applyFill="1" applyBorder="1" applyAlignment="1">
      <alignment horizontal="center" vertical="center" wrapText="1"/>
      <protection/>
    </xf>
    <xf numFmtId="3" fontId="6" fillId="41" borderId="49" xfId="86" applyNumberFormat="1" applyFont="1" applyFill="1" applyBorder="1" applyAlignment="1">
      <alignment horizontal="center" vertical="center" wrapText="1"/>
      <protection/>
    </xf>
    <xf numFmtId="3" fontId="6" fillId="41" borderId="38" xfId="86" applyNumberFormat="1" applyFont="1" applyFill="1" applyBorder="1" applyAlignment="1">
      <alignment horizontal="center" vertical="center" wrapText="1"/>
      <protection/>
    </xf>
    <xf numFmtId="4" fontId="9" fillId="0" borderId="50" xfId="86" applyNumberFormat="1" applyFont="1" applyFill="1" applyBorder="1" applyAlignment="1">
      <alignment horizontal="center" vertical="center" wrapText="1"/>
      <protection/>
    </xf>
    <xf numFmtId="4" fontId="9" fillId="0" borderId="51" xfId="86" applyNumberFormat="1" applyFont="1" applyFill="1" applyBorder="1" applyAlignment="1">
      <alignment horizontal="center" vertical="center" wrapText="1"/>
      <protection/>
    </xf>
    <xf numFmtId="4" fontId="9" fillId="0" borderId="52" xfId="86" applyNumberFormat="1" applyFont="1" applyFill="1" applyBorder="1" applyAlignment="1">
      <alignment horizontal="center" vertical="center" wrapText="1"/>
      <protection/>
    </xf>
    <xf numFmtId="0" fontId="6" fillId="41" borderId="53" xfId="86" applyFont="1" applyFill="1" applyBorder="1" applyAlignment="1">
      <alignment horizontal="center" vertical="center" textRotation="90" wrapText="1"/>
      <protection/>
    </xf>
    <xf numFmtId="0" fontId="6" fillId="41" borderId="54" xfId="86" applyFont="1" applyFill="1" applyBorder="1" applyAlignment="1">
      <alignment horizontal="center" vertical="center" textRotation="90" wrapText="1"/>
      <protection/>
    </xf>
    <xf numFmtId="0" fontId="6" fillId="41" borderId="55" xfId="86" applyFont="1" applyFill="1" applyBorder="1" applyAlignment="1">
      <alignment horizontal="center" vertical="center" wrapText="1"/>
      <protection/>
    </xf>
    <xf numFmtId="0" fontId="6" fillId="41" borderId="25" xfId="86" applyFont="1" applyFill="1" applyBorder="1" applyAlignment="1">
      <alignment horizontal="center" vertical="center" wrapText="1"/>
      <protection/>
    </xf>
    <xf numFmtId="0" fontId="6" fillId="41" borderId="49" xfId="86" applyFont="1" applyFill="1" applyBorder="1" applyAlignment="1">
      <alignment horizontal="center" vertical="center" wrapText="1"/>
      <protection/>
    </xf>
    <xf numFmtId="0" fontId="6" fillId="41" borderId="38" xfId="86" applyFont="1" applyFill="1" applyBorder="1" applyAlignment="1">
      <alignment horizontal="center" vertical="center" wrapText="1"/>
      <protection/>
    </xf>
    <xf numFmtId="4" fontId="14" fillId="0" borderId="47" xfId="86" applyNumberFormat="1" applyFont="1" applyFill="1" applyBorder="1" applyAlignment="1">
      <alignment horizontal="center" vertical="center"/>
      <protection/>
    </xf>
    <xf numFmtId="4" fontId="14" fillId="0" borderId="56" xfId="86" applyNumberFormat="1" applyFont="1" applyFill="1" applyBorder="1" applyAlignment="1">
      <alignment horizontal="center" vertical="center"/>
      <protection/>
    </xf>
    <xf numFmtId="0" fontId="6" fillId="41" borderId="53" xfId="86" applyFont="1" applyFill="1" applyBorder="1" applyAlignment="1">
      <alignment horizontal="center" vertical="center" wrapText="1"/>
      <protection/>
    </xf>
    <xf numFmtId="0" fontId="6" fillId="41" borderId="54" xfId="86" applyFont="1" applyFill="1" applyBorder="1" applyAlignment="1">
      <alignment horizontal="center" vertical="center" wrapText="1"/>
      <protection/>
    </xf>
    <xf numFmtId="4" fontId="2" fillId="42" borderId="50" xfId="86" applyNumberFormat="1" applyFont="1" applyFill="1" applyBorder="1" applyAlignment="1">
      <alignment horizontal="center" vertical="center" wrapText="1"/>
      <protection/>
    </xf>
    <xf numFmtId="4" fontId="2" fillId="42" borderId="51" xfId="86" applyNumberFormat="1" applyFont="1" applyFill="1" applyBorder="1" applyAlignment="1">
      <alignment horizontal="center" vertical="center" wrapText="1"/>
      <protection/>
    </xf>
    <xf numFmtId="4" fontId="2" fillId="42" borderId="52" xfId="86" applyNumberFormat="1" applyFont="1" applyFill="1" applyBorder="1" applyAlignment="1">
      <alignment horizontal="center" vertical="center" wrapText="1"/>
      <protection/>
    </xf>
  </cellXfs>
  <cellStyles count="105">
    <cellStyle name="Normal" xfId="0"/>
    <cellStyle name="_2004_04_08_komplet" xfId="15"/>
    <cellStyle name="_Inotex1" xfId="16"/>
    <cellStyle name="_Inotex1c" xfId="17"/>
    <cellStyle name="_Inotex2" xfId="18"/>
    <cellStyle name="_N020198A" xfId="19"/>
    <cellStyle name="_Np_00110a" xfId="20"/>
    <cellStyle name="_Np_00118a" xfId="21"/>
    <cellStyle name="_Np_00159" xfId="22"/>
    <cellStyle name="_Np_00164a" xfId="23"/>
    <cellStyle name="_Z_00159A" xfId="24"/>
    <cellStyle name="1 000 Kč_2004_04_08_komplet" xfId="25"/>
    <cellStyle name="20 % – Zvýraznění 1" xfId="26"/>
    <cellStyle name="20 % – Zvýraznění 2" xfId="27"/>
    <cellStyle name="20 % – Zvýraznění 3" xfId="28"/>
    <cellStyle name="20 % – Zvýraznění 4" xfId="29"/>
    <cellStyle name="20 % – Zvýraznění 5" xfId="30"/>
    <cellStyle name="20 % – Zvýraznění 6" xfId="31"/>
    <cellStyle name="40 % – Zvýraznění 1" xfId="32"/>
    <cellStyle name="40 % – Zvýraznění 2" xfId="33"/>
    <cellStyle name="40 % – Zvýraznění 3" xfId="34"/>
    <cellStyle name="40 % – Zvýraznění 4" xfId="35"/>
    <cellStyle name="40 % – Zvýraznění 5" xfId="36"/>
    <cellStyle name="40 % – Zvýraznění 6" xfId="37"/>
    <cellStyle name="60 % – Zvýraznění 1" xfId="38"/>
    <cellStyle name="60 % – Zvýraznění 2" xfId="39"/>
    <cellStyle name="60 % – Zvýraznění 3" xfId="40"/>
    <cellStyle name="60 % – Zvýraznění 4" xfId="41"/>
    <cellStyle name="60 % – Zvýraznění 5" xfId="42"/>
    <cellStyle name="60 % – Zvýraznění 6" xfId="43"/>
    <cellStyle name="balicek" xfId="44"/>
    <cellStyle name="blok_cen" xfId="45"/>
    <cellStyle name="Celkem" xfId="46"/>
    <cellStyle name="cena" xfId="47"/>
    <cellStyle name="ceník" xfId="48"/>
    <cellStyle name="Comma [0]_1995" xfId="49"/>
    <cellStyle name="Comma_1995" xfId="50"/>
    <cellStyle name="Currency [0]_1995" xfId="51"/>
    <cellStyle name="Currency_1995" xfId="52"/>
    <cellStyle name="Currency0" xfId="53"/>
    <cellStyle name="Comma" xfId="54"/>
    <cellStyle name="čárky [0]_2004_04_08_komplet" xfId="55"/>
    <cellStyle name="Comma [0]" xfId="56"/>
    <cellStyle name="Grey" xfId="57"/>
    <cellStyle name="GroupHead" xfId="58"/>
    <cellStyle name="Hlavička" xfId="59"/>
    <cellStyle name="Hyperlink" xfId="60"/>
    <cellStyle name="Input [yellow]" xfId="61"/>
    <cellStyle name="KAPITOLA" xfId="62"/>
    <cellStyle name="Kategorie" xfId="63"/>
    <cellStyle name="Kontrolní buňka" xfId="64"/>
    <cellStyle name="Currency" xfId="65"/>
    <cellStyle name="Currency [0]" xfId="66"/>
    <cellStyle name="Nadpis" xfId="67"/>
    <cellStyle name="Nadpis 1" xfId="68"/>
    <cellStyle name="Nadpis 2" xfId="69"/>
    <cellStyle name="Nadpis 3" xfId="70"/>
    <cellStyle name="Nadpis 4" xfId="71"/>
    <cellStyle name="Název" xfId="72"/>
    <cellStyle name="Neutrální" xfId="73"/>
    <cellStyle name="no dec" xfId="74"/>
    <cellStyle name="no dec 2" xfId="75"/>
    <cellStyle name="nor.cena" xfId="76"/>
    <cellStyle name="normal" xfId="77"/>
    <cellStyle name="Normal - Style1" xfId="78"/>
    <cellStyle name="Normal__VZOR" xfId="79"/>
    <cellStyle name="normální 2" xfId="80"/>
    <cellStyle name="Normální 3" xfId="81"/>
    <cellStyle name="Normální 4" xfId="82"/>
    <cellStyle name="Normální 5" xfId="83"/>
    <cellStyle name="normální_N_02024A" xfId="84"/>
    <cellStyle name="normální_N_sitova_vzor" xfId="85"/>
    <cellStyle name="normální_N_sitova_vzor_II" xfId="86"/>
    <cellStyle name="normální_N_sitova_vzor_kveten_05" xfId="87"/>
    <cellStyle name="normální_N020198A" xfId="88"/>
    <cellStyle name="normální_Np_030038" xfId="89"/>
    <cellStyle name="NormalText" xfId="90"/>
    <cellStyle name="novinka" xfId="91"/>
    <cellStyle name="Percent [2]" xfId="92"/>
    <cellStyle name="polozka" xfId="93"/>
    <cellStyle name="Popis" xfId="94"/>
    <cellStyle name="Followed Hyperlink" xfId="95"/>
    <cellStyle name="Poznámka" xfId="96"/>
    <cellStyle name="Percent" xfId="97"/>
    <cellStyle name="Propojená buňka" xfId="98"/>
    <cellStyle name="R_price" xfId="99"/>
    <cellStyle name="R_text" xfId="100"/>
    <cellStyle name="R_type" xfId="101"/>
    <cellStyle name="snizeni" xfId="102"/>
    <cellStyle name="Správně" xfId="103"/>
    <cellStyle name="Styl 1" xfId="104"/>
    <cellStyle name="Špatně" xfId="105"/>
    <cellStyle name="Text upozornění" xfId="106"/>
    <cellStyle name="Vstup" xfId="107"/>
    <cellStyle name="Výpočet" xfId="108"/>
    <cellStyle name="výprodej" xfId="109"/>
    <cellStyle name="Výstup" xfId="110"/>
    <cellStyle name="Vysvětlující text" xfId="111"/>
    <cellStyle name="Zboží" xfId="112"/>
    <cellStyle name="Zvýraznění 1" xfId="113"/>
    <cellStyle name="Zvýraznění 2" xfId="114"/>
    <cellStyle name="Zvýraznění 3" xfId="115"/>
    <cellStyle name="Zvýraznění 4" xfId="116"/>
    <cellStyle name="Zvýraznění 5" xfId="117"/>
    <cellStyle name="Zvýraznění 6"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160706\Zakazka\4-projekt_RDS\VV_160706D_ocene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_VV"/>
      <sheetName val="VV_SKS"/>
      <sheetName val="VV_AP"/>
      <sheetName val="VV_RO"/>
      <sheetName val="VV_JC_ZV"/>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16"/>
  <dimension ref="A1:O40"/>
  <sheetViews>
    <sheetView tabSelected="1" zoomScalePageLayoutView="0" workbookViewId="0" topLeftCell="A1">
      <selection activeCell="A1" sqref="A1:L2"/>
    </sheetView>
  </sheetViews>
  <sheetFormatPr defaultColWidth="9.00390625" defaultRowHeight="12.75"/>
  <cols>
    <col min="1" max="1" width="5.625" style="45" customWidth="1"/>
    <col min="2" max="2" width="5.00390625" style="29" customWidth="1"/>
    <col min="3" max="3" width="6.875" style="29" customWidth="1"/>
    <col min="4" max="7" width="6.75390625" style="29" customWidth="1"/>
    <col min="8" max="8" width="5.875" style="29" customWidth="1"/>
    <col min="9" max="10" width="6.75390625" style="29" customWidth="1"/>
    <col min="11" max="11" width="6.00390625" style="29" customWidth="1"/>
    <col min="12" max="12" width="18.875" style="29" customWidth="1"/>
    <col min="13" max="13" width="7.125" style="29" customWidth="1"/>
    <col min="14" max="16384" width="9.125" style="29" customWidth="1"/>
  </cols>
  <sheetData>
    <row r="1" spans="1:13" ht="18.75" customHeight="1">
      <c r="A1" s="136" t="s">
        <v>14</v>
      </c>
      <c r="B1" s="136"/>
      <c r="C1" s="136"/>
      <c r="D1" s="136"/>
      <c r="E1" s="136"/>
      <c r="F1" s="136"/>
      <c r="G1" s="136"/>
      <c r="H1" s="136"/>
      <c r="I1" s="136"/>
      <c r="J1" s="136"/>
      <c r="K1" s="136"/>
      <c r="L1" s="136"/>
      <c r="M1" s="54"/>
    </row>
    <row r="2" spans="1:12" ht="18.75" customHeight="1">
      <c r="A2" s="136"/>
      <c r="B2" s="136"/>
      <c r="C2" s="136"/>
      <c r="D2" s="136"/>
      <c r="E2" s="136"/>
      <c r="F2" s="136"/>
      <c r="G2" s="136"/>
      <c r="H2" s="136"/>
      <c r="I2" s="136"/>
      <c r="J2" s="136"/>
      <c r="K2" s="136"/>
      <c r="L2" s="136"/>
    </row>
    <row r="3" spans="1:12" ht="48.75" customHeight="1">
      <c r="A3" s="49" t="s">
        <v>47</v>
      </c>
      <c r="B3" s="49"/>
      <c r="C3" s="49"/>
      <c r="D3" s="133" t="s">
        <v>141</v>
      </c>
      <c r="E3" s="133"/>
      <c r="F3" s="133"/>
      <c r="G3" s="133"/>
      <c r="H3" s="133"/>
      <c r="I3" s="133"/>
      <c r="J3" s="133"/>
      <c r="K3" s="133"/>
      <c r="L3" s="133"/>
    </row>
    <row r="4" spans="1:12" s="30" customFormat="1" ht="9" customHeight="1">
      <c r="A4" s="49"/>
      <c r="B4" s="49"/>
      <c r="C4" s="49"/>
      <c r="D4" s="133"/>
      <c r="E4" s="133"/>
      <c r="F4" s="133"/>
      <c r="G4" s="133"/>
      <c r="H4" s="133"/>
      <c r="I4" s="133"/>
      <c r="J4" s="133"/>
      <c r="K4" s="49"/>
      <c r="L4" s="49"/>
    </row>
    <row r="5" spans="1:12" s="30" customFormat="1" ht="54" customHeight="1">
      <c r="A5" s="49" t="s">
        <v>15</v>
      </c>
      <c r="B5" s="49"/>
      <c r="D5" s="133" t="s">
        <v>114</v>
      </c>
      <c r="E5" s="133"/>
      <c r="F5" s="133"/>
      <c r="G5" s="133"/>
      <c r="H5" s="133"/>
      <c r="I5" s="133"/>
      <c r="J5" s="133"/>
      <c r="K5" s="133"/>
      <c r="L5" s="133"/>
    </row>
    <row r="6" spans="6:12" s="30" customFormat="1" ht="12.75">
      <c r="F6" s="49"/>
      <c r="G6" s="49"/>
      <c r="H6" s="49"/>
      <c r="J6" s="49"/>
      <c r="K6" s="49"/>
      <c r="L6" s="49"/>
    </row>
    <row r="7" spans="1:12" s="30" customFormat="1" ht="30" customHeight="1">
      <c r="A7" s="49" t="s">
        <v>22</v>
      </c>
      <c r="B7" s="50"/>
      <c r="C7" s="49"/>
      <c r="D7" s="134">
        <v>43143</v>
      </c>
      <c r="E7" s="135"/>
      <c r="F7" s="135"/>
      <c r="G7" s="135"/>
      <c r="H7" s="135"/>
      <c r="I7" s="49" t="s">
        <v>16</v>
      </c>
      <c r="J7" s="49"/>
      <c r="K7" s="49"/>
      <c r="L7" s="58" t="s">
        <v>140</v>
      </c>
    </row>
    <row r="8" spans="1:13" s="30" customFormat="1" ht="15" customHeight="1">
      <c r="A8" s="49" t="s">
        <v>29</v>
      </c>
      <c r="B8" s="50"/>
      <c r="C8" s="49"/>
      <c r="D8" s="31" t="s">
        <v>63</v>
      </c>
      <c r="E8" s="31"/>
      <c r="G8" s="49"/>
      <c r="H8" s="49"/>
      <c r="I8" s="49" t="s">
        <v>23</v>
      </c>
      <c r="J8" s="49"/>
      <c r="K8" s="49"/>
      <c r="L8" s="52" t="s">
        <v>46</v>
      </c>
      <c r="M8" s="29"/>
    </row>
    <row r="9" spans="1:12" ht="10.5" customHeight="1">
      <c r="A9" s="33"/>
      <c r="B9" s="32"/>
      <c r="C9" s="51"/>
      <c r="D9" s="51"/>
      <c r="E9" s="51"/>
      <c r="F9" s="51"/>
      <c r="G9" s="51"/>
      <c r="H9" s="51"/>
      <c r="I9" s="51"/>
      <c r="J9" s="51"/>
      <c r="K9" s="51"/>
      <c r="L9" s="34"/>
    </row>
    <row r="10" spans="1:12" s="37" customFormat="1" ht="19.5" customHeight="1">
      <c r="A10" s="35" t="s">
        <v>24</v>
      </c>
      <c r="B10" s="36"/>
      <c r="C10" s="36"/>
      <c r="D10" s="36"/>
      <c r="E10" s="36"/>
      <c r="F10" s="36"/>
      <c r="G10" s="36"/>
      <c r="H10" s="36"/>
      <c r="I10" s="36"/>
      <c r="J10" s="36"/>
      <c r="K10" s="36"/>
      <c r="L10" s="36"/>
    </row>
    <row r="11" spans="1:12" s="37" customFormat="1" ht="6" customHeight="1">
      <c r="A11" s="38"/>
      <c r="B11" s="36"/>
      <c r="C11" s="36"/>
      <c r="D11" s="36"/>
      <c r="E11" s="36"/>
      <c r="F11" s="36"/>
      <c r="G11" s="36"/>
      <c r="H11" s="36"/>
      <c r="I11" s="36"/>
      <c r="J11" s="36"/>
      <c r="K11" s="36"/>
      <c r="L11" s="36"/>
    </row>
    <row r="12" spans="1:12" s="37" customFormat="1" ht="19.5" customHeight="1">
      <c r="A12" s="35" t="s">
        <v>139</v>
      </c>
      <c r="B12" s="36"/>
      <c r="C12" s="36"/>
      <c r="D12" s="36"/>
      <c r="E12" s="36"/>
      <c r="F12" s="36"/>
      <c r="G12" s="36"/>
      <c r="H12" s="36"/>
      <c r="I12" s="36"/>
      <c r="J12" s="36"/>
      <c r="K12" s="36"/>
      <c r="L12" s="36"/>
    </row>
    <row r="13" spans="1:12" s="37" customFormat="1" ht="6" customHeight="1" thickBot="1">
      <c r="A13" s="38"/>
      <c r="B13" s="36"/>
      <c r="C13" s="36"/>
      <c r="D13" s="36"/>
      <c r="E13" s="36"/>
      <c r="F13" s="36"/>
      <c r="G13" s="36"/>
      <c r="H13" s="36"/>
      <c r="I13" s="36"/>
      <c r="J13" s="36"/>
      <c r="K13" s="36"/>
      <c r="L13" s="36"/>
    </row>
    <row r="14" spans="1:13" s="39" customFormat="1" ht="25.5" customHeight="1" thickTop="1">
      <c r="A14" s="59" t="s">
        <v>18</v>
      </c>
      <c r="B14" s="60" t="s">
        <v>25</v>
      </c>
      <c r="C14" s="61"/>
      <c r="D14" s="61"/>
      <c r="E14" s="61"/>
      <c r="F14" s="61"/>
      <c r="G14" s="61"/>
      <c r="H14" s="61"/>
      <c r="I14" s="62"/>
      <c r="J14" s="61"/>
      <c r="K14" s="63" t="s">
        <v>26</v>
      </c>
      <c r="L14" s="64" t="s">
        <v>27</v>
      </c>
      <c r="M14" s="121" t="s">
        <v>45</v>
      </c>
    </row>
    <row r="15" spans="1:13" s="44" customFormat="1" ht="19.5" customHeight="1">
      <c r="A15" s="40" t="s">
        <v>7</v>
      </c>
      <c r="B15" s="41" t="str">
        <f>'1-VV_AP'!F1</f>
        <v>Aktivní prvky (AP) - HRN</v>
      </c>
      <c r="C15" s="42"/>
      <c r="D15" s="42"/>
      <c r="E15" s="42"/>
      <c r="F15" s="42"/>
      <c r="G15" s="42"/>
      <c r="H15" s="42"/>
      <c r="I15" s="43"/>
      <c r="J15" s="43"/>
      <c r="K15" s="53">
        <v>0.21</v>
      </c>
      <c r="L15" s="55">
        <f>'1-VV_AP'!J32</f>
        <v>0</v>
      </c>
      <c r="M15" s="92">
        <v>5</v>
      </c>
    </row>
    <row r="16" spans="1:13" s="44" customFormat="1" ht="19.5" customHeight="1">
      <c r="A16" s="40"/>
      <c r="B16" s="41" t="str">
        <f>'1-VV_AP'!F35</f>
        <v>Aktivní prvky (AP) - VRN</v>
      </c>
      <c r="C16" s="42"/>
      <c r="D16" s="42"/>
      <c r="E16" s="42"/>
      <c r="F16" s="42"/>
      <c r="G16" s="42"/>
      <c r="H16" s="42"/>
      <c r="I16" s="43"/>
      <c r="J16" s="43"/>
      <c r="K16" s="53">
        <v>0.21</v>
      </c>
      <c r="L16" s="55">
        <f>'1-VV_AP'!J43</f>
        <v>0</v>
      </c>
      <c r="M16" s="92"/>
    </row>
    <row r="17" spans="1:13" s="44" customFormat="1" ht="19.5" customHeight="1">
      <c r="A17" s="40" t="s">
        <v>20</v>
      </c>
      <c r="B17" s="41" t="str">
        <f>'2-VV_IT'!F1</f>
        <v>IT technika - HRN</v>
      </c>
      <c r="C17" s="42"/>
      <c r="D17" s="42"/>
      <c r="E17" s="42"/>
      <c r="F17" s="42"/>
      <c r="G17" s="42"/>
      <c r="H17" s="42"/>
      <c r="I17" s="43"/>
      <c r="J17" s="43"/>
      <c r="K17" s="53">
        <v>0.21</v>
      </c>
      <c r="L17" s="55">
        <f>'2-VV_IT'!J14</f>
        <v>0</v>
      </c>
      <c r="M17" s="92">
        <v>2</v>
      </c>
    </row>
    <row r="18" spans="1:13" s="44" customFormat="1" ht="19.5" customHeight="1">
      <c r="A18" s="40"/>
      <c r="B18" s="41" t="str">
        <f>'2-VV_IT'!F17</f>
        <v>IT technika - VRN</v>
      </c>
      <c r="C18" s="42"/>
      <c r="D18" s="42"/>
      <c r="E18" s="42"/>
      <c r="F18" s="42"/>
      <c r="G18" s="42"/>
      <c r="H18" s="42"/>
      <c r="I18" s="43"/>
      <c r="J18" s="43"/>
      <c r="K18" s="53">
        <v>0.21</v>
      </c>
      <c r="L18" s="55">
        <f>'2-VV_IT'!J24</f>
        <v>0</v>
      </c>
      <c r="M18" s="92"/>
    </row>
    <row r="19" spans="1:13" s="44" customFormat="1" ht="19.5" customHeight="1" thickBot="1">
      <c r="A19" s="65" t="s">
        <v>28</v>
      </c>
      <c r="B19" s="66"/>
      <c r="C19" s="66"/>
      <c r="D19" s="66"/>
      <c r="E19" s="66"/>
      <c r="F19" s="66"/>
      <c r="G19" s="66"/>
      <c r="H19" s="66"/>
      <c r="I19" s="66"/>
      <c r="J19" s="66"/>
      <c r="K19" s="66"/>
      <c r="L19" s="67">
        <f>SUM(L15:L18)</f>
        <v>0</v>
      </c>
      <c r="M19" s="68"/>
    </row>
    <row r="20" spans="1:13" ht="9.75" customHeight="1" thickTop="1">
      <c r="A20" s="69"/>
      <c r="B20" s="70"/>
      <c r="C20" s="70"/>
      <c r="D20" s="70"/>
      <c r="E20" s="70"/>
      <c r="F20" s="70"/>
      <c r="G20" s="70"/>
      <c r="H20" s="70"/>
      <c r="I20" s="70"/>
      <c r="J20" s="70"/>
      <c r="K20" s="70"/>
      <c r="L20" s="70"/>
      <c r="M20" s="71"/>
    </row>
    <row r="21" spans="1:12" s="37" customFormat="1" ht="19.5" customHeight="1">
      <c r="A21" s="35" t="s">
        <v>142</v>
      </c>
      <c r="B21" s="36"/>
      <c r="C21" s="36"/>
      <c r="D21" s="36"/>
      <c r="E21" s="36"/>
      <c r="F21" s="36"/>
      <c r="G21" s="36"/>
      <c r="H21" s="36"/>
      <c r="I21" s="36"/>
      <c r="J21" s="36"/>
      <c r="K21" s="36"/>
      <c r="L21" s="36"/>
    </row>
    <row r="22" spans="1:12" s="37" customFormat="1" ht="6" customHeight="1" thickBot="1">
      <c r="A22" s="38"/>
      <c r="B22" s="36"/>
      <c r="C22" s="36"/>
      <c r="D22" s="36"/>
      <c r="E22" s="36"/>
      <c r="F22" s="36"/>
      <c r="G22" s="36"/>
      <c r="H22" s="36"/>
      <c r="I22" s="36"/>
      <c r="J22" s="36"/>
      <c r="K22" s="36"/>
      <c r="L22" s="36"/>
    </row>
    <row r="23" spans="1:13" s="39" customFormat="1" ht="19.5" customHeight="1" thickTop="1">
      <c r="A23" s="59" t="s">
        <v>18</v>
      </c>
      <c r="B23" s="60" t="s">
        <v>25</v>
      </c>
      <c r="C23" s="61"/>
      <c r="D23" s="61"/>
      <c r="E23" s="61"/>
      <c r="F23" s="61"/>
      <c r="G23" s="61"/>
      <c r="H23" s="61"/>
      <c r="I23" s="62"/>
      <c r="J23" s="61"/>
      <c r="K23" s="63" t="s">
        <v>26</v>
      </c>
      <c r="L23" s="64" t="s">
        <v>27</v>
      </c>
      <c r="M23" s="121" t="s">
        <v>45</v>
      </c>
    </row>
    <row r="24" spans="1:13" s="44" customFormat="1" ht="19.5" customHeight="1">
      <c r="A24" s="40" t="s">
        <v>31</v>
      </c>
      <c r="B24" s="41" t="str">
        <f>'3-VV_CCTV'!C1</f>
        <v>IP kamerový systém - HRN</v>
      </c>
      <c r="C24" s="42"/>
      <c r="D24" s="42"/>
      <c r="E24" s="42"/>
      <c r="F24" s="42"/>
      <c r="G24" s="42"/>
      <c r="H24" s="42"/>
      <c r="I24" s="43"/>
      <c r="J24" s="43"/>
      <c r="K24" s="53">
        <v>0.21</v>
      </c>
      <c r="L24" s="55">
        <f>'3-VV_CCTV'!J19</f>
        <v>0</v>
      </c>
      <c r="M24" s="92">
        <v>2</v>
      </c>
    </row>
    <row r="25" spans="1:13" s="44" customFormat="1" ht="19.5" customHeight="1">
      <c r="A25" s="40"/>
      <c r="B25" s="41" t="str">
        <f>'3-VV_CCTV'!C22</f>
        <v>IP kamerový systém - VRN</v>
      </c>
      <c r="C25" s="42"/>
      <c r="D25" s="42"/>
      <c r="E25" s="42"/>
      <c r="F25" s="42"/>
      <c r="G25" s="42"/>
      <c r="H25" s="42"/>
      <c r="I25" s="43"/>
      <c r="J25" s="43"/>
      <c r="K25" s="53">
        <v>0.21</v>
      </c>
      <c r="L25" s="55">
        <f>'3-VV_CCTV'!J30</f>
        <v>0</v>
      </c>
      <c r="M25" s="92"/>
    </row>
    <row r="26" spans="1:13" s="44" customFormat="1" ht="19.5" customHeight="1" thickBot="1">
      <c r="A26" s="65" t="s">
        <v>28</v>
      </c>
      <c r="B26" s="66"/>
      <c r="C26" s="66"/>
      <c r="D26" s="66"/>
      <c r="E26" s="66"/>
      <c r="F26" s="66"/>
      <c r="G26" s="66"/>
      <c r="H26" s="66"/>
      <c r="I26" s="66"/>
      <c r="J26" s="66"/>
      <c r="K26" s="66"/>
      <c r="L26" s="67">
        <f>SUM(L24:L25)</f>
        <v>0</v>
      </c>
      <c r="M26" s="68"/>
    </row>
    <row r="27" spans="1:13" ht="9.75" customHeight="1" thickBot="1" thickTop="1">
      <c r="A27" s="69"/>
      <c r="B27" s="70"/>
      <c r="C27" s="70"/>
      <c r="D27" s="70"/>
      <c r="E27" s="70"/>
      <c r="F27" s="70"/>
      <c r="G27" s="70"/>
      <c r="H27" s="70"/>
      <c r="I27" s="70"/>
      <c r="J27" s="70"/>
      <c r="K27" s="70"/>
      <c r="L27" s="70"/>
      <c r="M27" s="71"/>
    </row>
    <row r="28" spans="1:13" ht="22.5" customHeight="1" thickTop="1">
      <c r="A28" s="72"/>
      <c r="B28" s="73"/>
      <c r="C28" s="74"/>
      <c r="D28" s="128" t="s">
        <v>8</v>
      </c>
      <c r="E28" s="129"/>
      <c r="F28" s="75"/>
      <c r="G28" s="76"/>
      <c r="H28" s="124" t="s">
        <v>9</v>
      </c>
      <c r="I28" s="125"/>
      <c r="J28" s="124" t="s">
        <v>26</v>
      </c>
      <c r="K28" s="125"/>
      <c r="L28" s="77" t="s">
        <v>10</v>
      </c>
      <c r="M28" s="71"/>
    </row>
    <row r="29" spans="1:15" ht="19.5" customHeight="1" thickBot="1">
      <c r="A29" s="46" t="s">
        <v>17</v>
      </c>
      <c r="B29" s="47"/>
      <c r="C29" s="48"/>
      <c r="D29" s="130">
        <f>L19+L26</f>
        <v>0</v>
      </c>
      <c r="E29" s="131"/>
      <c r="F29" s="139">
        <f>ROUND(D29*G28,1)</f>
        <v>0</v>
      </c>
      <c r="G29" s="140"/>
      <c r="H29" s="126">
        <f>D29-F29</f>
        <v>0</v>
      </c>
      <c r="I29" s="127"/>
      <c r="J29" s="126">
        <f>CEILING(H29*0.21,0.1)</f>
        <v>0</v>
      </c>
      <c r="K29" s="127"/>
      <c r="L29" s="56">
        <f>ROUND(SUM(H29:K29),0)</f>
        <v>0</v>
      </c>
      <c r="O29" s="120"/>
    </row>
    <row r="30" spans="1:12" ht="6" customHeight="1" thickTop="1">
      <c r="A30" s="33"/>
      <c r="B30" s="51"/>
      <c r="C30" s="51"/>
      <c r="D30" s="51"/>
      <c r="E30" s="51"/>
      <c r="F30" s="51"/>
      <c r="G30" s="51"/>
      <c r="H30" s="51"/>
      <c r="I30" s="51"/>
      <c r="J30" s="51"/>
      <c r="K30" s="51"/>
      <c r="L30" s="51"/>
    </row>
    <row r="31" spans="1:12" ht="12.75">
      <c r="A31" s="138" t="s">
        <v>48</v>
      </c>
      <c r="B31" s="138"/>
      <c r="C31" s="138"/>
      <c r="D31" s="138"/>
      <c r="E31" s="138"/>
      <c r="F31" s="138"/>
      <c r="G31" s="138"/>
      <c r="H31" s="138"/>
      <c r="I31" s="138"/>
      <c r="J31" s="138"/>
      <c r="K31" s="138"/>
      <c r="L31" s="138"/>
    </row>
    <row r="32" spans="1:12" ht="5.25" customHeight="1">
      <c r="A32" s="33"/>
      <c r="B32" s="33"/>
      <c r="C32" s="33"/>
      <c r="D32" s="33"/>
      <c r="E32" s="33"/>
      <c r="F32" s="33"/>
      <c r="G32" s="33"/>
      <c r="H32" s="33"/>
      <c r="I32" s="33"/>
      <c r="J32" s="33"/>
      <c r="K32" s="33"/>
      <c r="L32" s="33"/>
    </row>
    <row r="33" spans="1:13" ht="55.5" customHeight="1">
      <c r="A33" s="137" t="s">
        <v>52</v>
      </c>
      <c r="B33" s="137"/>
      <c r="C33" s="137"/>
      <c r="D33" s="137"/>
      <c r="E33" s="137"/>
      <c r="F33" s="137"/>
      <c r="G33" s="137"/>
      <c r="H33" s="137"/>
      <c r="I33" s="137"/>
      <c r="J33" s="137"/>
      <c r="K33" s="137"/>
      <c r="L33" s="137"/>
      <c r="M33" s="137"/>
    </row>
    <row r="34" spans="1:12" ht="11.25" customHeight="1">
      <c r="A34" s="33"/>
      <c r="B34" s="33"/>
      <c r="C34" s="33"/>
      <c r="D34" s="33"/>
      <c r="E34" s="33"/>
      <c r="F34" s="33"/>
      <c r="G34" s="33"/>
      <c r="H34" s="33"/>
      <c r="I34" s="33"/>
      <c r="J34" s="33"/>
      <c r="K34" s="33"/>
      <c r="L34" s="33"/>
    </row>
    <row r="35" spans="1:12" ht="15" customHeight="1">
      <c r="A35" s="132" t="s">
        <v>53</v>
      </c>
      <c r="B35" s="132"/>
      <c r="C35" s="132"/>
      <c r="D35" s="132"/>
      <c r="E35" s="132"/>
      <c r="F35" s="132"/>
      <c r="G35" s="132"/>
      <c r="H35" s="132"/>
      <c r="I35" s="132"/>
      <c r="J35" s="132"/>
      <c r="K35" s="132"/>
      <c r="L35" s="132"/>
    </row>
    <row r="36" spans="1:12" ht="9" customHeight="1">
      <c r="A36" s="91"/>
      <c r="B36" s="91"/>
      <c r="C36" s="91"/>
      <c r="D36" s="91"/>
      <c r="E36" s="91"/>
      <c r="F36" s="91"/>
      <c r="G36" s="91"/>
      <c r="H36" s="91"/>
      <c r="I36" s="91"/>
      <c r="J36" s="91"/>
      <c r="K36" s="91"/>
      <c r="L36" s="91"/>
    </row>
    <row r="37" spans="1:13" ht="31.5" customHeight="1">
      <c r="A37" s="122" t="s">
        <v>54</v>
      </c>
      <c r="B37" s="122"/>
      <c r="C37" s="122"/>
      <c r="D37" s="122"/>
      <c r="E37" s="122"/>
      <c r="F37" s="122"/>
      <c r="G37" s="122"/>
      <c r="H37" s="122"/>
      <c r="I37" s="122"/>
      <c r="J37" s="122"/>
      <c r="K37" s="122"/>
      <c r="L37" s="122"/>
      <c r="M37" s="122"/>
    </row>
    <row r="38" spans="1:13" ht="30.75" customHeight="1">
      <c r="A38" s="122" t="s">
        <v>55</v>
      </c>
      <c r="B38" s="122"/>
      <c r="C38" s="122"/>
      <c r="D38" s="122"/>
      <c r="E38" s="122"/>
      <c r="F38" s="122"/>
      <c r="G38" s="122"/>
      <c r="H38" s="122"/>
      <c r="I38" s="122"/>
      <c r="J38" s="122"/>
      <c r="K38" s="122"/>
      <c r="L38" s="122"/>
      <c r="M38" s="122"/>
    </row>
    <row r="39" spans="1:13" ht="56.25" customHeight="1">
      <c r="A39" s="123" t="s">
        <v>56</v>
      </c>
      <c r="B39" s="123"/>
      <c r="C39" s="123"/>
      <c r="D39" s="123"/>
      <c r="E39" s="123"/>
      <c r="F39" s="123"/>
      <c r="G39" s="123"/>
      <c r="H39" s="123"/>
      <c r="I39" s="123"/>
      <c r="J39" s="123"/>
      <c r="K39" s="123"/>
      <c r="L39" s="123"/>
      <c r="M39" s="123"/>
    </row>
    <row r="40" spans="1:13" ht="134.25" customHeight="1">
      <c r="A40" s="122" t="s">
        <v>143</v>
      </c>
      <c r="B40" s="122"/>
      <c r="C40" s="122"/>
      <c r="D40" s="122"/>
      <c r="E40" s="122"/>
      <c r="F40" s="122"/>
      <c r="G40" s="122"/>
      <c r="H40" s="122"/>
      <c r="I40" s="122"/>
      <c r="J40" s="122"/>
      <c r="K40" s="122"/>
      <c r="L40" s="122"/>
      <c r="M40" s="122"/>
    </row>
    <row r="41" ht="12" customHeight="1"/>
    <row r="42" ht="12" customHeight="1"/>
    <row r="43" ht="12" customHeight="1"/>
  </sheetData>
  <sheetProtection/>
  <mergeCells count="19">
    <mergeCell ref="D5:L5"/>
    <mergeCell ref="D7:H7"/>
    <mergeCell ref="A1:L2"/>
    <mergeCell ref="A33:M33"/>
    <mergeCell ref="A31:L31"/>
    <mergeCell ref="D4:J4"/>
    <mergeCell ref="F29:G29"/>
    <mergeCell ref="H28:I28"/>
    <mergeCell ref="D3:L3"/>
    <mergeCell ref="A37:M37"/>
    <mergeCell ref="A38:M38"/>
    <mergeCell ref="A40:M40"/>
    <mergeCell ref="A39:M39"/>
    <mergeCell ref="J28:K28"/>
    <mergeCell ref="H29:I29"/>
    <mergeCell ref="J29:K29"/>
    <mergeCell ref="D28:E28"/>
    <mergeCell ref="D29:E29"/>
    <mergeCell ref="A35:L35"/>
  </mergeCells>
  <printOptions horizontalCentered="1"/>
  <pageMargins left="0.51" right="0.2362204724409449" top="0.3937007874015748" bottom="0.5511811023622047" header="0.15748031496062992" footer="0.31496062992125984"/>
  <pageSetup horizontalDpi="600" verticalDpi="600" orientation="portrait" paperSize="9" r:id="rId1"/>
  <headerFooter>
    <oddFooter xml:space="preserve">&amp;L&amp;9&amp;F&amp;R&amp;9Strana &amp;P z &amp;N stránek </oddFooter>
  </headerFooter>
</worksheet>
</file>

<file path=xl/worksheets/sheet2.xml><?xml version="1.0" encoding="utf-8"?>
<worksheet xmlns="http://schemas.openxmlformats.org/spreadsheetml/2006/main" xmlns:r="http://schemas.openxmlformats.org/officeDocument/2006/relationships">
  <sheetPr codeName="List13"/>
  <dimension ref="A1:N43"/>
  <sheetViews>
    <sheetView tabSelected="1" zoomScalePageLayoutView="0" workbookViewId="0" topLeftCell="A1">
      <selection activeCell="A1" sqref="A1:L2"/>
    </sheetView>
  </sheetViews>
  <sheetFormatPr defaultColWidth="8.875" defaultRowHeight="12.75"/>
  <cols>
    <col min="1" max="1" width="5.75390625" style="23" customWidth="1"/>
    <col min="2" max="2" width="10.625" style="24" hidden="1" customWidth="1"/>
    <col min="3" max="5" width="10.625" style="24" customWidth="1"/>
    <col min="6" max="6" width="11.75390625" style="5" customWidth="1"/>
    <col min="7" max="7" width="34.375" style="5" customWidth="1"/>
    <col min="8" max="9" width="6.75390625" style="25" customWidth="1"/>
    <col min="10" max="10" width="10.00390625" style="5" customWidth="1"/>
    <col min="11" max="11" width="9.75390625" style="5" customWidth="1"/>
    <col min="12" max="12" width="10.00390625" style="5" customWidth="1"/>
    <col min="13" max="13" width="9.75390625" style="5" customWidth="1"/>
    <col min="14" max="14" width="1.875" style="5" customWidth="1"/>
    <col min="15" max="16384" width="8.875" style="5" customWidth="1"/>
  </cols>
  <sheetData>
    <row r="1" spans="1:12" ht="36" customHeight="1">
      <c r="A1" s="2" t="s">
        <v>7</v>
      </c>
      <c r="B1" s="3"/>
      <c r="C1" s="3"/>
      <c r="D1" s="3"/>
      <c r="E1" s="3"/>
      <c r="F1" s="146" t="s">
        <v>118</v>
      </c>
      <c r="G1" s="146"/>
      <c r="H1" s="146"/>
      <c r="I1" s="146"/>
      <c r="J1" s="146"/>
      <c r="K1" s="4"/>
      <c r="L1" s="4"/>
    </row>
    <row r="2" spans="1:14" ht="24" customHeight="1" thickBot="1">
      <c r="A2" s="11"/>
      <c r="B2" s="6"/>
      <c r="C2" s="6"/>
      <c r="D2" s="6"/>
      <c r="E2" s="6"/>
      <c r="F2" s="9"/>
      <c r="G2" s="7"/>
      <c r="H2" s="8"/>
      <c r="I2" s="8"/>
      <c r="J2" s="8"/>
      <c r="K2" s="8"/>
      <c r="L2" s="8"/>
      <c r="M2" s="8"/>
      <c r="N2" s="8"/>
    </row>
    <row r="3" spans="1:13" ht="21" customHeight="1" thickTop="1">
      <c r="A3" s="155" t="s">
        <v>18</v>
      </c>
      <c r="B3" s="157" t="s">
        <v>0</v>
      </c>
      <c r="C3" s="147" t="s">
        <v>51</v>
      </c>
      <c r="D3" s="148"/>
      <c r="E3" s="147" t="s">
        <v>50</v>
      </c>
      <c r="F3" s="148"/>
      <c r="G3" s="159" t="s">
        <v>2</v>
      </c>
      <c r="H3" s="150" t="s">
        <v>73</v>
      </c>
      <c r="I3" s="150" t="s">
        <v>74</v>
      </c>
      <c r="J3" s="147" t="s">
        <v>3</v>
      </c>
      <c r="K3" s="148"/>
      <c r="L3" s="147" t="s">
        <v>12</v>
      </c>
      <c r="M3" s="149"/>
    </row>
    <row r="4" spans="1:13" ht="24" customHeight="1" thickBot="1">
      <c r="A4" s="156"/>
      <c r="B4" s="158"/>
      <c r="C4" s="90" t="s">
        <v>49</v>
      </c>
      <c r="D4" s="90" t="s">
        <v>1</v>
      </c>
      <c r="E4" s="90" t="s">
        <v>49</v>
      </c>
      <c r="F4" s="90" t="s">
        <v>1</v>
      </c>
      <c r="G4" s="160"/>
      <c r="H4" s="151"/>
      <c r="I4" s="151"/>
      <c r="J4" s="78" t="s">
        <v>5</v>
      </c>
      <c r="K4" s="78" t="s">
        <v>6</v>
      </c>
      <c r="L4" s="78" t="s">
        <v>5</v>
      </c>
      <c r="M4" s="79" t="s">
        <v>6</v>
      </c>
    </row>
    <row r="5" spans="1:13" ht="13.5" customHeight="1" thickTop="1">
      <c r="A5" s="14" t="s">
        <v>7</v>
      </c>
      <c r="B5" s="15"/>
      <c r="C5" s="15"/>
      <c r="D5" s="15"/>
      <c r="E5" s="118"/>
      <c r="F5" s="119"/>
      <c r="G5" s="83" t="s">
        <v>123</v>
      </c>
      <c r="H5" s="100"/>
      <c r="I5" s="98"/>
      <c r="J5" s="93"/>
      <c r="K5" s="94"/>
      <c r="L5" s="93"/>
      <c r="M5" s="95"/>
    </row>
    <row r="6" spans="1:13" ht="33.75">
      <c r="A6" s="14" t="s">
        <v>20</v>
      </c>
      <c r="B6" s="15"/>
      <c r="C6" s="15"/>
      <c r="D6" s="15"/>
      <c r="E6" s="118"/>
      <c r="F6" s="119"/>
      <c r="G6" s="110" t="s">
        <v>92</v>
      </c>
      <c r="H6" s="116"/>
      <c r="I6" s="96"/>
      <c r="J6" s="115"/>
      <c r="K6" s="94"/>
      <c r="L6" s="115"/>
      <c r="M6" s="95"/>
    </row>
    <row r="7" spans="1:13" ht="67.5">
      <c r="A7" s="14" t="s">
        <v>31</v>
      </c>
      <c r="B7" s="15"/>
      <c r="C7" s="15"/>
      <c r="D7" s="15"/>
      <c r="E7" s="118"/>
      <c r="F7" s="119"/>
      <c r="G7" s="99" t="s">
        <v>100</v>
      </c>
      <c r="H7" s="116">
        <v>1</v>
      </c>
      <c r="I7" s="96" t="s">
        <v>79</v>
      </c>
      <c r="J7" s="152" t="s">
        <v>144</v>
      </c>
      <c r="K7" s="153"/>
      <c r="L7" s="153"/>
      <c r="M7" s="154"/>
    </row>
    <row r="8" spans="1:13" ht="146.25">
      <c r="A8" s="14" t="s">
        <v>32</v>
      </c>
      <c r="B8" s="15"/>
      <c r="C8" s="15"/>
      <c r="D8" s="15"/>
      <c r="E8" s="118"/>
      <c r="F8" s="119"/>
      <c r="G8" s="110" t="s">
        <v>93</v>
      </c>
      <c r="H8" s="116"/>
      <c r="I8" s="96"/>
      <c r="J8" s="115"/>
      <c r="K8" s="94"/>
      <c r="L8" s="115"/>
      <c r="M8" s="95"/>
    </row>
    <row r="9" spans="1:13" ht="33.75">
      <c r="A9" s="14" t="s">
        <v>64</v>
      </c>
      <c r="B9" s="15"/>
      <c r="C9" s="15"/>
      <c r="D9" s="15" t="s">
        <v>125</v>
      </c>
      <c r="E9" s="101"/>
      <c r="F9" s="102"/>
      <c r="G9" s="99" t="s">
        <v>146</v>
      </c>
      <c r="H9" s="116">
        <v>1</v>
      </c>
      <c r="I9" s="96" t="s">
        <v>79</v>
      </c>
      <c r="J9" s="115"/>
      <c r="K9" s="94">
        <f>H9*J9</f>
        <v>0</v>
      </c>
      <c r="L9" s="115"/>
      <c r="M9" s="95">
        <f>H9*L9</f>
        <v>0</v>
      </c>
    </row>
    <row r="10" spans="1:13" ht="45">
      <c r="A10" s="14" t="s">
        <v>33</v>
      </c>
      <c r="B10" s="15"/>
      <c r="C10" s="15"/>
      <c r="D10" s="15" t="s">
        <v>126</v>
      </c>
      <c r="E10" s="101"/>
      <c r="F10" s="102"/>
      <c r="G10" s="99" t="s">
        <v>147</v>
      </c>
      <c r="H10" s="116">
        <v>1</v>
      </c>
      <c r="I10" s="96" t="s">
        <v>79</v>
      </c>
      <c r="J10" s="115"/>
      <c r="K10" s="94">
        <f>H10*J10</f>
        <v>0</v>
      </c>
      <c r="L10" s="115"/>
      <c r="M10" s="95">
        <f>H10*L10</f>
        <v>0</v>
      </c>
    </row>
    <row r="11" spans="1:13" ht="12">
      <c r="A11" s="14" t="s">
        <v>34</v>
      </c>
      <c r="B11" s="15"/>
      <c r="C11" s="15"/>
      <c r="D11" s="15"/>
      <c r="E11" s="118"/>
      <c r="F11" s="119"/>
      <c r="G11" s="99" t="s">
        <v>80</v>
      </c>
      <c r="H11" s="116">
        <v>1</v>
      </c>
      <c r="I11" s="96" t="s">
        <v>79</v>
      </c>
      <c r="J11" s="115"/>
      <c r="K11" s="94">
        <f>H11*J11</f>
        <v>0</v>
      </c>
      <c r="L11" s="115"/>
      <c r="M11" s="95">
        <f>H11*L11</f>
        <v>0</v>
      </c>
    </row>
    <row r="12" spans="1:13" ht="78.75">
      <c r="A12" s="14" t="s">
        <v>65</v>
      </c>
      <c r="B12" s="15"/>
      <c r="C12" s="15"/>
      <c r="D12" s="15"/>
      <c r="E12" s="118"/>
      <c r="F12" s="119"/>
      <c r="G12" s="110" t="s">
        <v>94</v>
      </c>
      <c r="H12" s="116"/>
      <c r="I12" s="96"/>
      <c r="J12" s="115"/>
      <c r="K12" s="94"/>
      <c r="L12" s="115"/>
      <c r="M12" s="95"/>
    </row>
    <row r="13" spans="1:13" ht="33.75">
      <c r="A13" s="14" t="s">
        <v>121</v>
      </c>
      <c r="B13" s="15"/>
      <c r="C13" s="15"/>
      <c r="D13" s="15" t="s">
        <v>127</v>
      </c>
      <c r="E13" s="101"/>
      <c r="F13" s="102"/>
      <c r="G13" s="99" t="s">
        <v>148</v>
      </c>
      <c r="H13" s="116">
        <v>1</v>
      </c>
      <c r="I13" s="96" t="s">
        <v>79</v>
      </c>
      <c r="J13" s="115"/>
      <c r="K13" s="94">
        <f>H13*J13</f>
        <v>0</v>
      </c>
      <c r="L13" s="115"/>
      <c r="M13" s="95">
        <f>H13*L13</f>
        <v>0</v>
      </c>
    </row>
    <row r="14" spans="1:13" ht="78.75">
      <c r="A14" s="14" t="s">
        <v>66</v>
      </c>
      <c r="B14" s="15"/>
      <c r="C14" s="15"/>
      <c r="D14" s="15" t="s">
        <v>128</v>
      </c>
      <c r="E14" s="101"/>
      <c r="F14" s="102"/>
      <c r="G14" s="99" t="s">
        <v>149</v>
      </c>
      <c r="H14" s="116">
        <v>1</v>
      </c>
      <c r="I14" s="96" t="s">
        <v>79</v>
      </c>
      <c r="J14" s="115"/>
      <c r="K14" s="94">
        <f>H14*J14</f>
        <v>0</v>
      </c>
      <c r="L14" s="115"/>
      <c r="M14" s="95">
        <f>H14*L14</f>
        <v>0</v>
      </c>
    </row>
    <row r="15" spans="1:13" ht="12">
      <c r="A15" s="14" t="s">
        <v>67</v>
      </c>
      <c r="B15" s="15"/>
      <c r="C15" s="15"/>
      <c r="D15" s="15"/>
      <c r="E15" s="118"/>
      <c r="F15" s="119"/>
      <c r="G15" s="99" t="s">
        <v>80</v>
      </c>
      <c r="H15" s="116">
        <v>1</v>
      </c>
      <c r="I15" s="96" t="s">
        <v>79</v>
      </c>
      <c r="J15" s="115"/>
      <c r="K15" s="94">
        <f>H15*J15</f>
        <v>0</v>
      </c>
      <c r="L15" s="115"/>
      <c r="M15" s="95">
        <f>H15*L15</f>
        <v>0</v>
      </c>
    </row>
    <row r="16" spans="1:13" ht="12">
      <c r="A16" s="14" t="s">
        <v>68</v>
      </c>
      <c r="B16" s="15"/>
      <c r="C16" s="15"/>
      <c r="D16" s="15"/>
      <c r="E16" s="118"/>
      <c r="F16" s="119"/>
      <c r="G16" s="99" t="s">
        <v>95</v>
      </c>
      <c r="H16" s="116">
        <v>1</v>
      </c>
      <c r="I16" s="96" t="s">
        <v>79</v>
      </c>
      <c r="J16" s="115"/>
      <c r="K16" s="94">
        <f>H16*J16</f>
        <v>0</v>
      </c>
      <c r="L16" s="115"/>
      <c r="M16" s="95">
        <f>H16*L16</f>
        <v>0</v>
      </c>
    </row>
    <row r="17" spans="1:13" ht="22.5">
      <c r="A17" s="14" t="s">
        <v>69</v>
      </c>
      <c r="B17" s="15"/>
      <c r="C17" s="15"/>
      <c r="D17" s="15"/>
      <c r="E17" s="118"/>
      <c r="F17" s="119"/>
      <c r="G17" s="99" t="s">
        <v>96</v>
      </c>
      <c r="H17" s="116">
        <v>1</v>
      </c>
      <c r="I17" s="96" t="s">
        <v>79</v>
      </c>
      <c r="J17" s="115"/>
      <c r="K17" s="94">
        <f>H17*J17</f>
        <v>0</v>
      </c>
      <c r="L17" s="115"/>
      <c r="M17" s="95">
        <f>H17*L17</f>
        <v>0</v>
      </c>
    </row>
    <row r="18" spans="1:13" ht="67.5">
      <c r="A18" s="14" t="s">
        <v>70</v>
      </c>
      <c r="B18" s="15"/>
      <c r="C18" s="15"/>
      <c r="D18" s="15"/>
      <c r="E18" s="118"/>
      <c r="F18" s="119"/>
      <c r="G18" s="110" t="s">
        <v>97</v>
      </c>
      <c r="H18" s="116"/>
      <c r="I18" s="96"/>
      <c r="J18" s="115"/>
      <c r="K18" s="94"/>
      <c r="L18" s="115"/>
      <c r="M18" s="95"/>
    </row>
    <row r="19" spans="1:13" ht="33.75">
      <c r="A19" s="14" t="s">
        <v>71</v>
      </c>
      <c r="B19" s="15"/>
      <c r="C19" s="15"/>
      <c r="D19" s="15" t="s">
        <v>129</v>
      </c>
      <c r="E19" s="101"/>
      <c r="F19" s="102"/>
      <c r="G19" s="99" t="s">
        <v>150</v>
      </c>
      <c r="H19" s="116">
        <v>4</v>
      </c>
      <c r="I19" s="96" t="s">
        <v>79</v>
      </c>
      <c r="J19" s="115"/>
      <c r="K19" s="94">
        <f aca="true" t="shared" si="0" ref="K19:K25">H19*J19</f>
        <v>0</v>
      </c>
      <c r="L19" s="115"/>
      <c r="M19" s="95">
        <f aca="true" t="shared" si="1" ref="M19:M25">H19*L19</f>
        <v>0</v>
      </c>
    </row>
    <row r="20" spans="1:13" ht="22.5">
      <c r="A20" s="14" t="s">
        <v>35</v>
      </c>
      <c r="B20" s="15"/>
      <c r="C20" s="15"/>
      <c r="D20" s="15" t="s">
        <v>130</v>
      </c>
      <c r="E20" s="101"/>
      <c r="F20" s="102"/>
      <c r="G20" s="99" t="s">
        <v>98</v>
      </c>
      <c r="H20" s="116">
        <v>6</v>
      </c>
      <c r="I20" s="96" t="s">
        <v>79</v>
      </c>
      <c r="J20" s="115"/>
      <c r="K20" s="94">
        <f t="shared" si="0"/>
        <v>0</v>
      </c>
      <c r="L20" s="115"/>
      <c r="M20" s="95">
        <f t="shared" si="1"/>
        <v>0</v>
      </c>
    </row>
    <row r="21" spans="1:13" ht="12">
      <c r="A21" s="14" t="s">
        <v>36</v>
      </c>
      <c r="B21" s="15"/>
      <c r="C21" s="15"/>
      <c r="D21" s="15"/>
      <c r="E21" s="118"/>
      <c r="F21" s="119"/>
      <c r="G21" s="99" t="s">
        <v>124</v>
      </c>
      <c r="H21" s="116">
        <v>6</v>
      </c>
      <c r="I21" s="96" t="s">
        <v>79</v>
      </c>
      <c r="J21" s="115"/>
      <c r="K21" s="94">
        <f t="shared" si="0"/>
        <v>0</v>
      </c>
      <c r="L21" s="115"/>
      <c r="M21" s="95">
        <f t="shared" si="1"/>
        <v>0</v>
      </c>
    </row>
    <row r="22" spans="1:13" ht="12">
      <c r="A22" s="14" t="s">
        <v>37</v>
      </c>
      <c r="B22" s="15"/>
      <c r="C22" s="15"/>
      <c r="D22" s="15"/>
      <c r="E22" s="118"/>
      <c r="F22" s="119"/>
      <c r="G22" s="99" t="s">
        <v>80</v>
      </c>
      <c r="H22" s="116">
        <v>1</v>
      </c>
      <c r="I22" s="96" t="s">
        <v>79</v>
      </c>
      <c r="J22" s="115"/>
      <c r="K22" s="94">
        <f t="shared" si="0"/>
        <v>0</v>
      </c>
      <c r="L22" s="115"/>
      <c r="M22" s="95">
        <f t="shared" si="1"/>
        <v>0</v>
      </c>
    </row>
    <row r="23" spans="1:13" ht="112.5">
      <c r="A23" s="14" t="s">
        <v>122</v>
      </c>
      <c r="B23" s="15"/>
      <c r="C23" s="15"/>
      <c r="D23" s="15"/>
      <c r="E23" s="118"/>
      <c r="F23" s="119"/>
      <c r="G23" s="110" t="s">
        <v>99</v>
      </c>
      <c r="H23" s="116"/>
      <c r="I23" s="96"/>
      <c r="J23" s="115"/>
      <c r="K23" s="94"/>
      <c r="L23" s="115"/>
      <c r="M23" s="95"/>
    </row>
    <row r="24" spans="1:13" ht="33.75">
      <c r="A24" s="14" t="s">
        <v>38</v>
      </c>
      <c r="B24" s="15"/>
      <c r="C24" s="15"/>
      <c r="D24" s="15" t="s">
        <v>131</v>
      </c>
      <c r="E24" s="101"/>
      <c r="F24" s="102"/>
      <c r="G24" s="99" t="s">
        <v>151</v>
      </c>
      <c r="H24" s="116">
        <v>21</v>
      </c>
      <c r="I24" s="96" t="s">
        <v>79</v>
      </c>
      <c r="J24" s="115"/>
      <c r="K24" s="94">
        <f t="shared" si="0"/>
        <v>0</v>
      </c>
      <c r="L24" s="115"/>
      <c r="M24" s="95">
        <f t="shared" si="1"/>
        <v>0</v>
      </c>
    </row>
    <row r="25" spans="1:13" ht="22.5">
      <c r="A25" s="14" t="s">
        <v>39</v>
      </c>
      <c r="B25" s="15"/>
      <c r="C25" s="15"/>
      <c r="D25" s="15" t="s">
        <v>132</v>
      </c>
      <c r="E25" s="101"/>
      <c r="F25" s="102"/>
      <c r="G25" s="99" t="s">
        <v>152</v>
      </c>
      <c r="H25" s="116">
        <v>3</v>
      </c>
      <c r="I25" s="96" t="s">
        <v>79</v>
      </c>
      <c r="J25" s="115"/>
      <c r="K25" s="94">
        <f t="shared" si="0"/>
        <v>0</v>
      </c>
      <c r="L25" s="115"/>
      <c r="M25" s="95">
        <f t="shared" si="1"/>
        <v>0</v>
      </c>
    </row>
    <row r="26" spans="1:13" ht="56.25">
      <c r="A26" s="14" t="s">
        <v>40</v>
      </c>
      <c r="B26" s="15"/>
      <c r="C26" s="15"/>
      <c r="D26" s="15" t="s">
        <v>133</v>
      </c>
      <c r="E26" s="101"/>
      <c r="F26" s="102"/>
      <c r="G26" s="99" t="s">
        <v>153</v>
      </c>
      <c r="H26" s="116">
        <v>1</v>
      </c>
      <c r="I26" s="96"/>
      <c r="J26" s="115"/>
      <c r="K26" s="94">
        <f>H26*J26</f>
        <v>0</v>
      </c>
      <c r="L26" s="115"/>
      <c r="M26" s="95">
        <f>H26*L26</f>
        <v>0</v>
      </c>
    </row>
    <row r="27" spans="1:13" ht="22.5">
      <c r="A27" s="14" t="s">
        <v>41</v>
      </c>
      <c r="B27" s="15"/>
      <c r="C27" s="15"/>
      <c r="D27" s="15" t="s">
        <v>130</v>
      </c>
      <c r="E27" s="101"/>
      <c r="F27" s="102"/>
      <c r="G27" s="99" t="s">
        <v>98</v>
      </c>
      <c r="H27" s="116">
        <v>2</v>
      </c>
      <c r="I27" s="96" t="s">
        <v>79</v>
      </c>
      <c r="J27" s="115"/>
      <c r="K27" s="94">
        <f>H27*J27</f>
        <v>0</v>
      </c>
      <c r="L27" s="115"/>
      <c r="M27" s="95">
        <f>H27*L27</f>
        <v>0</v>
      </c>
    </row>
    <row r="28" spans="1:13" ht="12">
      <c r="A28" s="14" t="s">
        <v>42</v>
      </c>
      <c r="B28" s="15"/>
      <c r="C28" s="15"/>
      <c r="D28" s="15"/>
      <c r="E28" s="118"/>
      <c r="F28" s="119"/>
      <c r="G28" s="99" t="s">
        <v>124</v>
      </c>
      <c r="H28" s="116">
        <v>2</v>
      </c>
      <c r="I28" s="96" t="s">
        <v>79</v>
      </c>
      <c r="J28" s="115"/>
      <c r="K28" s="94">
        <f>H28*J28</f>
        <v>0</v>
      </c>
      <c r="L28" s="115"/>
      <c r="M28" s="95">
        <f>H28*L28</f>
        <v>0</v>
      </c>
    </row>
    <row r="29" spans="1:13" ht="12">
      <c r="A29" s="14" t="s">
        <v>43</v>
      </c>
      <c r="B29" s="15"/>
      <c r="C29" s="15"/>
      <c r="D29" s="15"/>
      <c r="E29" s="118"/>
      <c r="F29" s="119"/>
      <c r="G29" s="99" t="s">
        <v>80</v>
      </c>
      <c r="H29" s="116">
        <v>1</v>
      </c>
      <c r="I29" s="96" t="s">
        <v>79</v>
      </c>
      <c r="J29" s="115"/>
      <c r="K29" s="94">
        <f>H29*J29</f>
        <v>0</v>
      </c>
      <c r="L29" s="115"/>
      <c r="M29" s="95">
        <f>H29*L29</f>
        <v>0</v>
      </c>
    </row>
    <row r="30" spans="1:13" ht="12.75" thickBot="1">
      <c r="A30" s="14" t="s">
        <v>44</v>
      </c>
      <c r="B30" s="15"/>
      <c r="C30" s="15"/>
      <c r="D30" s="15"/>
      <c r="E30" s="15"/>
      <c r="F30" s="19"/>
      <c r="G30" s="97" t="s">
        <v>82</v>
      </c>
      <c r="H30" s="116">
        <v>10</v>
      </c>
      <c r="I30" s="96" t="s">
        <v>75</v>
      </c>
      <c r="J30" s="115"/>
      <c r="K30" s="94">
        <f>H30*J30</f>
        <v>0</v>
      </c>
      <c r="L30" s="115"/>
      <c r="M30" s="95">
        <f>H30*L30</f>
        <v>0</v>
      </c>
    </row>
    <row r="31" spans="1:13" ht="18" customHeight="1" thickBot="1" thickTop="1">
      <c r="A31" s="57" t="s">
        <v>6</v>
      </c>
      <c r="B31" s="20"/>
      <c r="C31" s="20"/>
      <c r="D31" s="20"/>
      <c r="E31" s="20"/>
      <c r="F31" s="21"/>
      <c r="G31" s="21"/>
      <c r="H31" s="22"/>
      <c r="I31" s="22"/>
      <c r="J31" s="161">
        <f>SUM(K5:K30)</f>
        <v>0</v>
      </c>
      <c r="K31" s="162"/>
      <c r="L31" s="141">
        <f>SUM(M5:M30)</f>
        <v>0</v>
      </c>
      <c r="M31" s="142"/>
    </row>
    <row r="32" spans="1:13" ht="18" customHeight="1" thickBot="1" thickTop="1">
      <c r="A32" s="86" t="s">
        <v>19</v>
      </c>
      <c r="B32" s="87"/>
      <c r="C32" s="87"/>
      <c r="D32" s="87"/>
      <c r="E32" s="87"/>
      <c r="F32" s="88"/>
      <c r="G32" s="88"/>
      <c r="H32" s="89"/>
      <c r="I32" s="89"/>
      <c r="J32" s="143">
        <f>J31+L31</f>
        <v>0</v>
      </c>
      <c r="K32" s="144"/>
      <c r="L32" s="144"/>
      <c r="M32" s="145"/>
    </row>
    <row r="33" spans="10:13" ht="18" customHeight="1" thickTop="1">
      <c r="J33" s="13"/>
      <c r="K33" s="13"/>
      <c r="L33" s="13"/>
      <c r="M33" s="13"/>
    </row>
    <row r="35" spans="1:12" ht="18">
      <c r="A35" s="2"/>
      <c r="B35" s="3"/>
      <c r="C35" s="3"/>
      <c r="D35" s="3"/>
      <c r="E35" s="3"/>
      <c r="F35" s="146" t="s">
        <v>120</v>
      </c>
      <c r="G35" s="146"/>
      <c r="H35" s="146"/>
      <c r="I35" s="146"/>
      <c r="J35" s="146"/>
      <c r="K35" s="4"/>
      <c r="L35" s="4"/>
    </row>
    <row r="36" spans="1:14" ht="12.75" thickBot="1">
      <c r="A36" s="11"/>
      <c r="B36" s="6"/>
      <c r="C36" s="6"/>
      <c r="D36" s="6"/>
      <c r="E36" s="6"/>
      <c r="F36" s="9"/>
      <c r="G36" s="7"/>
      <c r="H36" s="8"/>
      <c r="I36" s="8"/>
      <c r="J36" s="8"/>
      <c r="K36" s="8"/>
      <c r="L36" s="8"/>
      <c r="M36" s="8"/>
      <c r="N36" s="8"/>
    </row>
    <row r="37" spans="1:13" ht="27" customHeight="1" thickTop="1">
      <c r="A37" s="155" t="s">
        <v>11</v>
      </c>
      <c r="B37" s="157" t="s">
        <v>0</v>
      </c>
      <c r="C37" s="147" t="s">
        <v>51</v>
      </c>
      <c r="D37" s="148"/>
      <c r="E37" s="147" t="s">
        <v>50</v>
      </c>
      <c r="F37" s="148"/>
      <c r="G37" s="159" t="s">
        <v>2</v>
      </c>
      <c r="H37" s="150" t="s">
        <v>73</v>
      </c>
      <c r="I37" s="150" t="s">
        <v>74</v>
      </c>
      <c r="J37" s="147" t="s">
        <v>3</v>
      </c>
      <c r="K37" s="148"/>
      <c r="L37" s="147" t="s">
        <v>12</v>
      </c>
      <c r="M37" s="149"/>
    </row>
    <row r="38" spans="1:13" ht="23.25" thickBot="1">
      <c r="A38" s="156"/>
      <c r="B38" s="158"/>
      <c r="C38" s="113" t="s">
        <v>49</v>
      </c>
      <c r="D38" s="113" t="s">
        <v>1</v>
      </c>
      <c r="E38" s="113" t="s">
        <v>49</v>
      </c>
      <c r="F38" s="113" t="s">
        <v>1</v>
      </c>
      <c r="G38" s="160"/>
      <c r="H38" s="151"/>
      <c r="I38" s="151"/>
      <c r="J38" s="114" t="s">
        <v>5</v>
      </c>
      <c r="K38" s="114" t="s">
        <v>6</v>
      </c>
      <c r="L38" s="114" t="s">
        <v>5</v>
      </c>
      <c r="M38" s="79" t="s">
        <v>6</v>
      </c>
    </row>
    <row r="39" spans="1:13" ht="12.75" thickTop="1">
      <c r="A39" s="14" t="s">
        <v>13</v>
      </c>
      <c r="B39" s="15"/>
      <c r="C39" s="15"/>
      <c r="D39" s="15"/>
      <c r="E39" s="15"/>
      <c r="F39" s="19"/>
      <c r="G39" s="16" t="s">
        <v>72</v>
      </c>
      <c r="H39" s="116">
        <v>24</v>
      </c>
      <c r="I39" s="96" t="s">
        <v>75</v>
      </c>
      <c r="J39" s="115"/>
      <c r="K39" s="94">
        <f>H39*J39</f>
        <v>0</v>
      </c>
      <c r="L39" s="115"/>
      <c r="M39" s="95">
        <f>H39*L39</f>
        <v>0</v>
      </c>
    </row>
    <row r="40" spans="1:13" ht="12">
      <c r="A40" s="14" t="s">
        <v>83</v>
      </c>
      <c r="B40" s="15"/>
      <c r="C40" s="15"/>
      <c r="D40" s="15"/>
      <c r="E40" s="15"/>
      <c r="F40" s="19"/>
      <c r="G40" s="97" t="s">
        <v>61</v>
      </c>
      <c r="H40" s="116">
        <v>1</v>
      </c>
      <c r="I40" s="96" t="s">
        <v>79</v>
      </c>
      <c r="J40" s="117"/>
      <c r="K40" s="94">
        <f>H40*J40</f>
        <v>0</v>
      </c>
      <c r="L40" s="115"/>
      <c r="M40" s="95">
        <f>H40*L40</f>
        <v>0</v>
      </c>
    </row>
    <row r="41" spans="1:13" ht="12.75" thickBot="1">
      <c r="A41" s="14" t="s">
        <v>84</v>
      </c>
      <c r="B41" s="15"/>
      <c r="C41" s="15"/>
      <c r="D41" s="15"/>
      <c r="E41" s="15"/>
      <c r="F41" s="19"/>
      <c r="G41" s="97" t="s">
        <v>81</v>
      </c>
      <c r="H41" s="116">
        <v>18</v>
      </c>
      <c r="I41" s="96" t="s">
        <v>75</v>
      </c>
      <c r="J41" s="117"/>
      <c r="K41" s="94">
        <f>H41*J41</f>
        <v>0</v>
      </c>
      <c r="L41" s="115"/>
      <c r="M41" s="95">
        <f>H41*L41</f>
        <v>0</v>
      </c>
    </row>
    <row r="42" spans="1:13" ht="14.25" thickBot="1" thickTop="1">
      <c r="A42" s="57" t="s">
        <v>6</v>
      </c>
      <c r="B42" s="20"/>
      <c r="C42" s="20"/>
      <c r="D42" s="20"/>
      <c r="E42" s="20"/>
      <c r="F42" s="21"/>
      <c r="G42" s="21"/>
      <c r="H42" s="22"/>
      <c r="I42" s="22"/>
      <c r="J42" s="161">
        <f>SUM(K39:K41)</f>
        <v>0</v>
      </c>
      <c r="K42" s="162"/>
      <c r="L42" s="141">
        <f>SUM(M39:M41)</f>
        <v>0</v>
      </c>
      <c r="M42" s="142"/>
    </row>
    <row r="43" spans="1:13" ht="14.25" thickBot="1" thickTop="1">
      <c r="A43" s="86" t="s">
        <v>19</v>
      </c>
      <c r="B43" s="87"/>
      <c r="C43" s="87"/>
      <c r="D43" s="87"/>
      <c r="E43" s="87"/>
      <c r="F43" s="88"/>
      <c r="G43" s="88"/>
      <c r="H43" s="89"/>
      <c r="I43" s="89"/>
      <c r="J43" s="143">
        <f>J42+L42</f>
        <v>0</v>
      </c>
      <c r="K43" s="144"/>
      <c r="L43" s="144"/>
      <c r="M43" s="145"/>
    </row>
    <row r="44" ht="12.75" thickTop="1"/>
  </sheetData>
  <sheetProtection/>
  <mergeCells count="27">
    <mergeCell ref="L37:M37"/>
    <mergeCell ref="J42:K42"/>
    <mergeCell ref="L42:M42"/>
    <mergeCell ref="J43:M43"/>
    <mergeCell ref="F35:J35"/>
    <mergeCell ref="A37:A38"/>
    <mergeCell ref="B37:B38"/>
    <mergeCell ref="C37:D37"/>
    <mergeCell ref="E37:F37"/>
    <mergeCell ref="G37:G38"/>
    <mergeCell ref="H37:H38"/>
    <mergeCell ref="I37:I38"/>
    <mergeCell ref="J37:K37"/>
    <mergeCell ref="A3:A4"/>
    <mergeCell ref="B3:B4"/>
    <mergeCell ref="G3:G4"/>
    <mergeCell ref="H3:H4"/>
    <mergeCell ref="J3:K3"/>
    <mergeCell ref="C3:D3"/>
    <mergeCell ref="J31:K31"/>
    <mergeCell ref="L31:M31"/>
    <mergeCell ref="J32:M32"/>
    <mergeCell ref="F1:J1"/>
    <mergeCell ref="E3:F3"/>
    <mergeCell ref="L3:M3"/>
    <mergeCell ref="I3:I4"/>
    <mergeCell ref="J7:M7"/>
  </mergeCells>
  <printOptions horizontalCentered="1"/>
  <pageMargins left="0.2362204724409449" right="0.2362204724409449" top="0.5511811023622047" bottom="0.7480314960629921" header="0.35433070866141736" footer="0.31496062992125984"/>
  <pageSetup horizontalDpi="600" verticalDpi="600" orientation="landscape" paperSize="9" r:id="rId1"/>
  <headerFooter>
    <oddFooter xml:space="preserve">&amp;L&amp;F&amp;RStrana &amp;P z &amp;N stránek </oddFooter>
  </headerFooter>
</worksheet>
</file>

<file path=xl/worksheets/sheet3.xml><?xml version="1.0" encoding="utf-8"?>
<worksheet xmlns="http://schemas.openxmlformats.org/spreadsheetml/2006/main" xmlns:r="http://schemas.openxmlformats.org/officeDocument/2006/relationships">
  <sheetPr codeName="List23"/>
  <dimension ref="A1:N24"/>
  <sheetViews>
    <sheetView tabSelected="1" zoomScalePageLayoutView="0" workbookViewId="0" topLeftCell="A1">
      <selection activeCell="A1" sqref="A1:L2"/>
    </sheetView>
  </sheetViews>
  <sheetFormatPr defaultColWidth="8.875" defaultRowHeight="12.75"/>
  <cols>
    <col min="1" max="1" width="5.75390625" style="23" customWidth="1"/>
    <col min="2" max="2" width="10.625" style="24" hidden="1" customWidth="1"/>
    <col min="3" max="5" width="10.625" style="24" customWidth="1"/>
    <col min="6" max="6" width="11.75390625" style="5" customWidth="1"/>
    <col min="7" max="7" width="34.375" style="5" customWidth="1"/>
    <col min="8" max="9" width="6.75390625" style="25" customWidth="1"/>
    <col min="10" max="10" width="10.00390625" style="5" customWidth="1"/>
    <col min="11" max="11" width="9.75390625" style="5" customWidth="1"/>
    <col min="12" max="12" width="10.00390625" style="5" customWidth="1"/>
    <col min="13" max="13" width="9.75390625" style="5" customWidth="1"/>
    <col min="14" max="14" width="1.875" style="5" customWidth="1"/>
    <col min="15" max="16384" width="8.875" style="5" customWidth="1"/>
  </cols>
  <sheetData>
    <row r="1" spans="1:12" ht="27.75" customHeight="1">
      <c r="A1" s="2" t="s">
        <v>20</v>
      </c>
      <c r="B1" s="3"/>
      <c r="C1" s="3"/>
      <c r="D1" s="3"/>
      <c r="E1" s="3"/>
      <c r="F1" s="146" t="s">
        <v>117</v>
      </c>
      <c r="G1" s="146"/>
      <c r="H1" s="146"/>
      <c r="I1" s="146"/>
      <c r="J1" s="146"/>
      <c r="K1" s="4"/>
      <c r="L1" s="4"/>
    </row>
    <row r="2" spans="1:13" ht="4.5" customHeight="1" thickBot="1">
      <c r="A2" s="11"/>
      <c r="B2" s="6"/>
      <c r="C2" s="6"/>
      <c r="D2" s="6"/>
      <c r="E2" s="6"/>
      <c r="F2" s="9"/>
      <c r="G2" s="7"/>
      <c r="H2" s="8"/>
      <c r="I2" s="8"/>
      <c r="J2" s="8"/>
      <c r="K2" s="8"/>
      <c r="L2" s="8"/>
      <c r="M2" s="8"/>
    </row>
    <row r="3" spans="1:13" ht="21" customHeight="1" thickTop="1">
      <c r="A3" s="163" t="s">
        <v>18</v>
      </c>
      <c r="B3" s="157" t="s">
        <v>0</v>
      </c>
      <c r="C3" s="147" t="s">
        <v>51</v>
      </c>
      <c r="D3" s="148"/>
      <c r="E3" s="147" t="s">
        <v>50</v>
      </c>
      <c r="F3" s="148"/>
      <c r="G3" s="159" t="s">
        <v>2</v>
      </c>
      <c r="H3" s="150" t="s">
        <v>73</v>
      </c>
      <c r="I3" s="150" t="s">
        <v>74</v>
      </c>
      <c r="J3" s="147" t="s">
        <v>3</v>
      </c>
      <c r="K3" s="148"/>
      <c r="L3" s="147" t="s">
        <v>12</v>
      </c>
      <c r="M3" s="149"/>
    </row>
    <row r="4" spans="1:13" ht="24" customHeight="1" thickBot="1">
      <c r="A4" s="164"/>
      <c r="B4" s="158"/>
      <c r="C4" s="111" t="s">
        <v>49</v>
      </c>
      <c r="D4" s="111" t="s">
        <v>1</v>
      </c>
      <c r="E4" s="111" t="s">
        <v>49</v>
      </c>
      <c r="F4" s="111" t="s">
        <v>1</v>
      </c>
      <c r="G4" s="160"/>
      <c r="H4" s="151"/>
      <c r="I4" s="151"/>
      <c r="J4" s="112" t="s">
        <v>5</v>
      </c>
      <c r="K4" s="112" t="s">
        <v>6</v>
      </c>
      <c r="L4" s="112" t="s">
        <v>5</v>
      </c>
      <c r="M4" s="79" t="s">
        <v>6</v>
      </c>
    </row>
    <row r="5" spans="1:13" ht="15.75" thickTop="1">
      <c r="A5" s="14" t="s">
        <v>7</v>
      </c>
      <c r="B5" s="15"/>
      <c r="C5" s="15"/>
      <c r="D5" s="15"/>
      <c r="E5" s="101"/>
      <c r="F5" s="102"/>
      <c r="G5" s="83" t="s">
        <v>102</v>
      </c>
      <c r="H5" s="100"/>
      <c r="I5" s="96"/>
      <c r="J5" s="93"/>
      <c r="K5" s="94"/>
      <c r="L5" s="93"/>
      <c r="M5" s="95"/>
    </row>
    <row r="6" spans="1:13" ht="180">
      <c r="A6" s="14" t="s">
        <v>20</v>
      </c>
      <c r="B6" s="15"/>
      <c r="C6" s="15"/>
      <c r="D6" s="15" t="s">
        <v>108</v>
      </c>
      <c r="E6" s="101"/>
      <c r="F6" s="102"/>
      <c r="G6" s="99" t="s">
        <v>103</v>
      </c>
      <c r="H6" s="116">
        <v>29</v>
      </c>
      <c r="I6" s="96" t="s">
        <v>79</v>
      </c>
      <c r="J6" s="115"/>
      <c r="K6" s="94">
        <f aca="true" t="shared" si="0" ref="K6:K11">H6*J6</f>
        <v>0</v>
      </c>
      <c r="L6" s="115"/>
      <c r="M6" s="95">
        <f aca="true" t="shared" si="1" ref="M6:M11">H6*L6</f>
        <v>0</v>
      </c>
    </row>
    <row r="7" spans="1:13" ht="157.5">
      <c r="A7" s="14" t="s">
        <v>31</v>
      </c>
      <c r="B7" s="15"/>
      <c r="C7" s="15"/>
      <c r="D7" s="15" t="s">
        <v>109</v>
      </c>
      <c r="E7" s="101"/>
      <c r="F7" s="102"/>
      <c r="G7" s="99" t="s">
        <v>104</v>
      </c>
      <c r="H7" s="116">
        <v>18</v>
      </c>
      <c r="I7" s="96" t="s">
        <v>79</v>
      </c>
      <c r="J7" s="115"/>
      <c r="K7" s="94">
        <f t="shared" si="0"/>
        <v>0</v>
      </c>
      <c r="L7" s="115"/>
      <c r="M7" s="95">
        <f t="shared" si="1"/>
        <v>0</v>
      </c>
    </row>
    <row r="8" spans="1:13" ht="45">
      <c r="A8" s="14" t="s">
        <v>32</v>
      </c>
      <c r="B8" s="15"/>
      <c r="C8" s="15"/>
      <c r="D8" s="15" t="s">
        <v>110</v>
      </c>
      <c r="E8" s="101"/>
      <c r="F8" s="102"/>
      <c r="G8" s="99" t="s">
        <v>105</v>
      </c>
      <c r="H8" s="116">
        <v>52</v>
      </c>
      <c r="I8" s="96" t="s">
        <v>79</v>
      </c>
      <c r="J8" s="115"/>
      <c r="K8" s="94">
        <f t="shared" si="0"/>
        <v>0</v>
      </c>
      <c r="L8" s="115"/>
      <c r="M8" s="95">
        <f t="shared" si="1"/>
        <v>0</v>
      </c>
    </row>
    <row r="9" spans="1:13" ht="45">
      <c r="A9" s="14" t="s">
        <v>64</v>
      </c>
      <c r="B9" s="15"/>
      <c r="C9" s="15"/>
      <c r="D9" s="15" t="s">
        <v>111</v>
      </c>
      <c r="E9" s="101"/>
      <c r="F9" s="102"/>
      <c r="G9" s="99" t="s">
        <v>106</v>
      </c>
      <c r="H9" s="116">
        <v>14</v>
      </c>
      <c r="I9" s="96" t="s">
        <v>79</v>
      </c>
      <c r="J9" s="115"/>
      <c r="K9" s="94">
        <f t="shared" si="0"/>
        <v>0</v>
      </c>
      <c r="L9" s="115"/>
      <c r="M9" s="95">
        <f t="shared" si="1"/>
        <v>0</v>
      </c>
    </row>
    <row r="10" spans="1:13" ht="168.75">
      <c r="A10" s="14" t="s">
        <v>33</v>
      </c>
      <c r="B10" s="15"/>
      <c r="C10" s="15"/>
      <c r="D10" s="15" t="s">
        <v>112</v>
      </c>
      <c r="E10" s="101"/>
      <c r="F10" s="102"/>
      <c r="G10" s="99" t="s">
        <v>134</v>
      </c>
      <c r="H10" s="116">
        <v>3</v>
      </c>
      <c r="I10" s="96" t="s">
        <v>79</v>
      </c>
      <c r="J10" s="115"/>
      <c r="K10" s="94">
        <f t="shared" si="0"/>
        <v>0</v>
      </c>
      <c r="L10" s="115"/>
      <c r="M10" s="95">
        <f t="shared" si="1"/>
        <v>0</v>
      </c>
    </row>
    <row r="11" spans="1:13" ht="225">
      <c r="A11" s="14" t="s">
        <v>34</v>
      </c>
      <c r="B11" s="15"/>
      <c r="C11" s="15"/>
      <c r="D11" s="15" t="s">
        <v>113</v>
      </c>
      <c r="E11" s="101"/>
      <c r="F11" s="102"/>
      <c r="G11" s="99" t="s">
        <v>135</v>
      </c>
      <c r="H11" s="116">
        <v>2</v>
      </c>
      <c r="I11" s="96" t="s">
        <v>79</v>
      </c>
      <c r="J11" s="115"/>
      <c r="K11" s="94">
        <f t="shared" si="0"/>
        <v>0</v>
      </c>
      <c r="L11" s="115"/>
      <c r="M11" s="95">
        <f t="shared" si="1"/>
        <v>0</v>
      </c>
    </row>
    <row r="12" spans="1:13" ht="12.75" thickBot="1">
      <c r="A12" s="14" t="s">
        <v>65</v>
      </c>
      <c r="B12" s="15"/>
      <c r="C12" s="15"/>
      <c r="D12" s="15"/>
      <c r="E12" s="15"/>
      <c r="F12" s="19"/>
      <c r="G12" s="97" t="s">
        <v>82</v>
      </c>
      <c r="H12" s="116">
        <v>4</v>
      </c>
      <c r="I12" s="96" t="s">
        <v>75</v>
      </c>
      <c r="J12" s="115"/>
      <c r="K12" s="94">
        <f>H12*J12</f>
        <v>0</v>
      </c>
      <c r="L12" s="115"/>
      <c r="M12" s="95">
        <f>H12*L12</f>
        <v>0</v>
      </c>
    </row>
    <row r="13" spans="1:13" ht="18" customHeight="1" thickBot="1" thickTop="1">
      <c r="A13" s="57" t="s">
        <v>6</v>
      </c>
      <c r="B13" s="20"/>
      <c r="C13" s="20"/>
      <c r="D13" s="20"/>
      <c r="E13" s="20"/>
      <c r="F13" s="21"/>
      <c r="G13" s="21"/>
      <c r="H13" s="22"/>
      <c r="I13" s="22"/>
      <c r="J13" s="161">
        <f>SUM(K5:K12)</f>
        <v>0</v>
      </c>
      <c r="K13" s="162"/>
      <c r="L13" s="141">
        <f>SUM(M5:M12)</f>
        <v>0</v>
      </c>
      <c r="M13" s="142"/>
    </row>
    <row r="14" spans="1:13" ht="18" customHeight="1" thickBot="1" thickTop="1">
      <c r="A14" s="86" t="s">
        <v>19</v>
      </c>
      <c r="B14" s="87"/>
      <c r="C14" s="87"/>
      <c r="D14" s="87"/>
      <c r="E14" s="87"/>
      <c r="F14" s="88"/>
      <c r="G14" s="88"/>
      <c r="H14" s="89"/>
      <c r="I14" s="89"/>
      <c r="J14" s="143">
        <f>J13+L13</f>
        <v>0</v>
      </c>
      <c r="K14" s="144"/>
      <c r="L14" s="144"/>
      <c r="M14" s="145"/>
    </row>
    <row r="15" spans="10:13" ht="18" customHeight="1" thickTop="1">
      <c r="J15" s="13"/>
      <c r="K15" s="13"/>
      <c r="L15" s="13"/>
      <c r="M15" s="13"/>
    </row>
    <row r="17" spans="1:12" ht="18">
      <c r="A17" s="2"/>
      <c r="B17" s="3"/>
      <c r="C17" s="3"/>
      <c r="D17" s="3"/>
      <c r="E17" s="3"/>
      <c r="F17" s="146" t="s">
        <v>119</v>
      </c>
      <c r="G17" s="146"/>
      <c r="H17" s="146"/>
      <c r="I17" s="146"/>
      <c r="J17" s="146"/>
      <c r="K17" s="4"/>
      <c r="L17" s="4"/>
    </row>
    <row r="18" spans="1:14" ht="12.75" thickBot="1">
      <c r="A18" s="11"/>
      <c r="B18" s="6"/>
      <c r="C18" s="6"/>
      <c r="D18" s="6"/>
      <c r="E18" s="6"/>
      <c r="F18" s="9"/>
      <c r="G18" s="7"/>
      <c r="H18" s="8"/>
      <c r="I18" s="8"/>
      <c r="J18" s="8"/>
      <c r="K18" s="8"/>
      <c r="L18" s="8"/>
      <c r="M18" s="8"/>
      <c r="N18" s="8"/>
    </row>
    <row r="19" spans="1:13" ht="30.75" customHeight="1" thickTop="1">
      <c r="A19" s="155" t="s">
        <v>11</v>
      </c>
      <c r="B19" s="157" t="s">
        <v>0</v>
      </c>
      <c r="C19" s="147" t="s">
        <v>51</v>
      </c>
      <c r="D19" s="148"/>
      <c r="E19" s="147" t="s">
        <v>50</v>
      </c>
      <c r="F19" s="148"/>
      <c r="G19" s="159" t="s">
        <v>2</v>
      </c>
      <c r="H19" s="150" t="s">
        <v>73</v>
      </c>
      <c r="I19" s="150" t="s">
        <v>74</v>
      </c>
      <c r="J19" s="147" t="s">
        <v>3</v>
      </c>
      <c r="K19" s="148"/>
      <c r="L19" s="147" t="s">
        <v>12</v>
      </c>
      <c r="M19" s="149"/>
    </row>
    <row r="20" spans="1:13" ht="23.25" thickBot="1">
      <c r="A20" s="156"/>
      <c r="B20" s="158"/>
      <c r="C20" s="113" t="s">
        <v>49</v>
      </c>
      <c r="D20" s="113" t="s">
        <v>1</v>
      </c>
      <c r="E20" s="113" t="s">
        <v>49</v>
      </c>
      <c r="F20" s="113" t="s">
        <v>1</v>
      </c>
      <c r="G20" s="160"/>
      <c r="H20" s="151"/>
      <c r="I20" s="151"/>
      <c r="J20" s="114" t="s">
        <v>5</v>
      </c>
      <c r="K20" s="114" t="s">
        <v>6</v>
      </c>
      <c r="L20" s="114" t="s">
        <v>5</v>
      </c>
      <c r="M20" s="79" t="s">
        <v>6</v>
      </c>
    </row>
    <row r="21" spans="1:13" ht="12.75" thickTop="1">
      <c r="A21" s="14" t="s">
        <v>121</v>
      </c>
      <c r="B21" s="15"/>
      <c r="C21" s="15"/>
      <c r="D21" s="15"/>
      <c r="E21" s="15"/>
      <c r="F21" s="19"/>
      <c r="G21" s="16" t="s">
        <v>107</v>
      </c>
      <c r="H21" s="116">
        <v>10</v>
      </c>
      <c r="I21" s="96" t="s">
        <v>75</v>
      </c>
      <c r="J21" s="115"/>
      <c r="K21" s="94">
        <f>H21*J21</f>
        <v>0</v>
      </c>
      <c r="L21" s="115"/>
      <c r="M21" s="95">
        <f>H21*L21</f>
        <v>0</v>
      </c>
    </row>
    <row r="22" spans="1:13" ht="12.75" thickBot="1">
      <c r="A22" s="14" t="s">
        <v>66</v>
      </c>
      <c r="B22" s="15"/>
      <c r="C22" s="15"/>
      <c r="D22" s="15"/>
      <c r="E22" s="15"/>
      <c r="F22" s="19"/>
      <c r="G22" s="97" t="s">
        <v>61</v>
      </c>
      <c r="H22" s="116">
        <v>1</v>
      </c>
      <c r="I22" s="96" t="s">
        <v>79</v>
      </c>
      <c r="J22" s="117"/>
      <c r="K22" s="94">
        <f>H22*J22</f>
        <v>0</v>
      </c>
      <c r="L22" s="115"/>
      <c r="M22" s="95">
        <f>H22*L22</f>
        <v>0</v>
      </c>
    </row>
    <row r="23" spans="1:13" ht="14.25" thickBot="1" thickTop="1">
      <c r="A23" s="57" t="s">
        <v>6</v>
      </c>
      <c r="B23" s="20"/>
      <c r="C23" s="20"/>
      <c r="D23" s="20"/>
      <c r="E23" s="20"/>
      <c r="F23" s="21"/>
      <c r="G23" s="21"/>
      <c r="H23" s="22"/>
      <c r="I23" s="22"/>
      <c r="J23" s="161">
        <f>SUM(K21:K22)</f>
        <v>0</v>
      </c>
      <c r="K23" s="162"/>
      <c r="L23" s="141">
        <f>SUM(M21:M22)</f>
        <v>0</v>
      </c>
      <c r="M23" s="142"/>
    </row>
    <row r="24" spans="1:13" ht="14.25" thickBot="1" thickTop="1">
      <c r="A24" s="86" t="s">
        <v>19</v>
      </c>
      <c r="B24" s="87"/>
      <c r="C24" s="87"/>
      <c r="D24" s="87"/>
      <c r="E24" s="87"/>
      <c r="F24" s="88"/>
      <c r="G24" s="88"/>
      <c r="H24" s="89"/>
      <c r="I24" s="89"/>
      <c r="J24" s="143">
        <f>J23+L23</f>
        <v>0</v>
      </c>
      <c r="K24" s="144"/>
      <c r="L24" s="144"/>
      <c r="M24" s="145"/>
    </row>
    <row r="25" ht="12.75" thickTop="1"/>
  </sheetData>
  <sheetProtection/>
  <mergeCells count="26">
    <mergeCell ref="F1:J1"/>
    <mergeCell ref="L13:M13"/>
    <mergeCell ref="A3:A4"/>
    <mergeCell ref="J19:K19"/>
    <mergeCell ref="L19:M19"/>
    <mergeCell ref="J23:K23"/>
    <mergeCell ref="L23:M23"/>
    <mergeCell ref="J14:M14"/>
    <mergeCell ref="I3:I4"/>
    <mergeCell ref="J3:K3"/>
    <mergeCell ref="J24:M24"/>
    <mergeCell ref="F17:J17"/>
    <mergeCell ref="A19:A20"/>
    <mergeCell ref="B19:B20"/>
    <mergeCell ref="C19:D19"/>
    <mergeCell ref="E19:F19"/>
    <mergeCell ref="G19:G20"/>
    <mergeCell ref="H19:H20"/>
    <mergeCell ref="I19:I20"/>
    <mergeCell ref="L3:M3"/>
    <mergeCell ref="B3:B4"/>
    <mergeCell ref="C3:D3"/>
    <mergeCell ref="E3:F3"/>
    <mergeCell ref="G3:G4"/>
    <mergeCell ref="J13:K13"/>
    <mergeCell ref="H3:H4"/>
  </mergeCells>
  <printOptions horizontalCentered="1"/>
  <pageMargins left="0.2362204724409449" right="0.2362204724409449" top="0.5511811023622047" bottom="0.7480314960629921" header="0.35433070866141736" footer="0.31496062992125984"/>
  <pageSetup horizontalDpi="600" verticalDpi="600" orientation="landscape" paperSize="9" r:id="rId1"/>
  <headerFooter>
    <oddFooter xml:space="preserve">&amp;L&amp;F&amp;RStrana &amp;P z &amp;N stránek </oddFooter>
  </headerFooter>
</worksheet>
</file>

<file path=xl/worksheets/sheet4.xml><?xml version="1.0" encoding="utf-8"?>
<worksheet xmlns="http://schemas.openxmlformats.org/spreadsheetml/2006/main" xmlns:r="http://schemas.openxmlformats.org/officeDocument/2006/relationships">
  <sheetPr codeName="List20"/>
  <dimension ref="A1:M30"/>
  <sheetViews>
    <sheetView tabSelected="1" zoomScalePageLayoutView="0" workbookViewId="0" topLeftCell="A1">
      <selection activeCell="A1" sqref="A1:L2"/>
    </sheetView>
  </sheetViews>
  <sheetFormatPr defaultColWidth="8.875" defaultRowHeight="12.75"/>
  <cols>
    <col min="1" max="1" width="3.75390625" style="23" customWidth="1"/>
    <col min="2" max="2" width="9.875" style="24" hidden="1" customWidth="1"/>
    <col min="3" max="3" width="9.75390625" style="5" customWidth="1"/>
    <col min="4" max="6" width="11.75390625" style="5" customWidth="1"/>
    <col min="7" max="7" width="34.375" style="5" customWidth="1"/>
    <col min="8" max="9" width="6.75390625" style="25" customWidth="1"/>
    <col min="10" max="10" width="10.00390625" style="5" customWidth="1"/>
    <col min="11" max="11" width="9.75390625" style="5" customWidth="1"/>
    <col min="12" max="12" width="10.00390625" style="5" customWidth="1"/>
    <col min="13" max="13" width="9.75390625" style="5" customWidth="1"/>
    <col min="14" max="16384" width="8.875" style="5" customWidth="1"/>
  </cols>
  <sheetData>
    <row r="1" spans="1:12" ht="36" customHeight="1">
      <c r="A1" s="2" t="s">
        <v>31</v>
      </c>
      <c r="B1" s="3"/>
      <c r="C1" s="146" t="s">
        <v>115</v>
      </c>
      <c r="D1" s="146"/>
      <c r="E1" s="146"/>
      <c r="F1" s="146"/>
      <c r="G1" s="146"/>
      <c r="H1" s="146"/>
      <c r="I1" s="146"/>
      <c r="J1" s="146"/>
      <c r="K1" s="4"/>
      <c r="L1" s="4"/>
    </row>
    <row r="2" spans="1:13" ht="12.75" thickBot="1">
      <c r="A2" s="11"/>
      <c r="B2" s="6"/>
      <c r="C2" s="10"/>
      <c r="D2" s="10"/>
      <c r="E2" s="10"/>
      <c r="F2" s="10"/>
      <c r="G2" s="10"/>
      <c r="H2" s="12"/>
      <c r="I2" s="12"/>
      <c r="J2" s="10"/>
      <c r="K2" s="10"/>
      <c r="L2" s="10"/>
      <c r="M2" s="10"/>
    </row>
    <row r="3" spans="1:13" s="13" customFormat="1" ht="22.5" customHeight="1" thickTop="1">
      <c r="A3" s="163" t="s">
        <v>18</v>
      </c>
      <c r="B3" s="157" t="s">
        <v>0</v>
      </c>
      <c r="C3" s="147" t="s">
        <v>51</v>
      </c>
      <c r="D3" s="148"/>
      <c r="E3" s="147" t="s">
        <v>50</v>
      </c>
      <c r="F3" s="148"/>
      <c r="G3" s="159" t="s">
        <v>2</v>
      </c>
      <c r="H3" s="150" t="s">
        <v>73</v>
      </c>
      <c r="I3" s="150" t="s">
        <v>74</v>
      </c>
      <c r="J3" s="147" t="s">
        <v>3</v>
      </c>
      <c r="K3" s="148"/>
      <c r="L3" s="147" t="s">
        <v>4</v>
      </c>
      <c r="M3" s="149"/>
    </row>
    <row r="4" spans="1:13" s="13" customFormat="1" ht="22.5" customHeight="1" thickBot="1">
      <c r="A4" s="164"/>
      <c r="B4" s="158"/>
      <c r="C4" s="103" t="s">
        <v>49</v>
      </c>
      <c r="D4" s="103" t="s">
        <v>1</v>
      </c>
      <c r="E4" s="103" t="s">
        <v>49</v>
      </c>
      <c r="F4" s="103" t="s">
        <v>1</v>
      </c>
      <c r="G4" s="160"/>
      <c r="H4" s="151"/>
      <c r="I4" s="151"/>
      <c r="J4" s="104" t="s">
        <v>5</v>
      </c>
      <c r="K4" s="104" t="s">
        <v>6</v>
      </c>
      <c r="L4" s="104" t="s">
        <v>5</v>
      </c>
      <c r="M4" s="79" t="s">
        <v>6</v>
      </c>
    </row>
    <row r="5" spans="1:13" ht="15.75" thickTop="1">
      <c r="A5" s="80">
        <v>1</v>
      </c>
      <c r="B5" s="81"/>
      <c r="C5" s="82"/>
      <c r="D5" s="82"/>
      <c r="E5" s="82"/>
      <c r="F5" s="82"/>
      <c r="G5" s="83" t="s">
        <v>85</v>
      </c>
      <c r="H5" s="84"/>
      <c r="I5" s="84"/>
      <c r="J5" s="85"/>
      <c r="K5" s="17"/>
      <c r="L5" s="85"/>
      <c r="M5" s="18"/>
    </row>
    <row r="6" spans="1:13" ht="33.75">
      <c r="A6" s="14">
        <v>2</v>
      </c>
      <c r="B6" s="1"/>
      <c r="C6" s="19"/>
      <c r="D6" s="1"/>
      <c r="E6" s="19"/>
      <c r="F6" s="19"/>
      <c r="G6" s="16" t="s">
        <v>90</v>
      </c>
      <c r="H6" s="105">
        <v>0</v>
      </c>
      <c r="I6" s="105" t="s">
        <v>79</v>
      </c>
      <c r="J6" s="165" t="s">
        <v>145</v>
      </c>
      <c r="K6" s="166"/>
      <c r="L6" s="166"/>
      <c r="M6" s="167"/>
    </row>
    <row r="7" spans="1:13" ht="22.5">
      <c r="A7" s="14">
        <v>3</v>
      </c>
      <c r="B7" s="1"/>
      <c r="C7" s="19"/>
      <c r="D7" s="1"/>
      <c r="E7" s="19"/>
      <c r="F7" s="19"/>
      <c r="G7" s="16" t="s">
        <v>91</v>
      </c>
      <c r="H7" s="105">
        <v>4</v>
      </c>
      <c r="I7" s="105" t="s">
        <v>75</v>
      </c>
      <c r="J7" s="106"/>
      <c r="K7" s="106">
        <f>H7*J7</f>
        <v>0</v>
      </c>
      <c r="L7" s="106"/>
      <c r="M7" s="107">
        <f>H7*L7</f>
        <v>0</v>
      </c>
    </row>
    <row r="8" spans="1:13" ht="157.5">
      <c r="A8" s="14">
        <v>4</v>
      </c>
      <c r="B8" s="1" t="s">
        <v>30</v>
      </c>
      <c r="C8" s="19" t="s">
        <v>57</v>
      </c>
      <c r="D8" s="1" t="s">
        <v>86</v>
      </c>
      <c r="E8" s="102"/>
      <c r="F8" s="102"/>
      <c r="G8" s="16" t="s">
        <v>136</v>
      </c>
      <c r="H8" s="105">
        <v>1</v>
      </c>
      <c r="I8" s="105" t="s">
        <v>79</v>
      </c>
      <c r="J8" s="106"/>
      <c r="K8" s="106">
        <f aca="true" t="shared" si="0" ref="K8:K17">H8*J8</f>
        <v>0</v>
      </c>
      <c r="L8" s="106"/>
      <c r="M8" s="107">
        <f aca="true" t="shared" si="1" ref="M8:M17">H8*L8</f>
        <v>0</v>
      </c>
    </row>
    <row r="9" spans="1:13" ht="78.75">
      <c r="A9" s="14">
        <v>5</v>
      </c>
      <c r="B9" s="1"/>
      <c r="C9" s="19" t="s">
        <v>88</v>
      </c>
      <c r="D9" s="1" t="s">
        <v>87</v>
      </c>
      <c r="E9" s="102"/>
      <c r="F9" s="102"/>
      <c r="G9" s="16" t="s">
        <v>137</v>
      </c>
      <c r="H9" s="105">
        <v>2</v>
      </c>
      <c r="I9" s="105" t="s">
        <v>79</v>
      </c>
      <c r="J9" s="106"/>
      <c r="K9" s="106">
        <f t="shared" si="0"/>
        <v>0</v>
      </c>
      <c r="L9" s="106"/>
      <c r="M9" s="107">
        <f t="shared" si="1"/>
        <v>0</v>
      </c>
    </row>
    <row r="10" spans="1:13" ht="22.5">
      <c r="A10" s="14">
        <v>6</v>
      </c>
      <c r="B10" s="1"/>
      <c r="C10" s="19"/>
      <c r="D10" s="1"/>
      <c r="E10" s="19"/>
      <c r="F10" s="19"/>
      <c r="G10" s="16" t="s">
        <v>101</v>
      </c>
      <c r="H10" s="105">
        <v>4</v>
      </c>
      <c r="I10" s="105" t="s">
        <v>75</v>
      </c>
      <c r="J10" s="106"/>
      <c r="K10" s="106">
        <f t="shared" si="0"/>
        <v>0</v>
      </c>
      <c r="L10" s="106"/>
      <c r="M10" s="107">
        <f t="shared" si="1"/>
        <v>0</v>
      </c>
    </row>
    <row r="11" spans="1:13" ht="213.75">
      <c r="A11" s="14">
        <v>7</v>
      </c>
      <c r="B11" s="1"/>
      <c r="C11" s="19" t="s">
        <v>57</v>
      </c>
      <c r="D11" s="19" t="s">
        <v>89</v>
      </c>
      <c r="E11" s="102"/>
      <c r="F11" s="102"/>
      <c r="G11" s="16" t="s">
        <v>138</v>
      </c>
      <c r="H11" s="105">
        <v>4</v>
      </c>
      <c r="I11" s="105" t="s">
        <v>79</v>
      </c>
      <c r="J11" s="106"/>
      <c r="K11" s="106">
        <f t="shared" si="0"/>
        <v>0</v>
      </c>
      <c r="L11" s="106"/>
      <c r="M11" s="107">
        <f t="shared" si="1"/>
        <v>0</v>
      </c>
    </row>
    <row r="12" spans="1:13" ht="12">
      <c r="A12" s="14">
        <v>8</v>
      </c>
      <c r="B12" s="15"/>
      <c r="C12" s="19"/>
      <c r="D12" s="19"/>
      <c r="E12" s="19"/>
      <c r="F12" s="19"/>
      <c r="G12" s="27" t="s">
        <v>60</v>
      </c>
      <c r="H12" s="105">
        <v>1</v>
      </c>
      <c r="I12" s="105" t="s">
        <v>79</v>
      </c>
      <c r="J12" s="106"/>
      <c r="K12" s="106">
        <f t="shared" si="0"/>
        <v>0</v>
      </c>
      <c r="L12" s="106"/>
      <c r="M12" s="107">
        <f t="shared" si="1"/>
        <v>0</v>
      </c>
    </row>
    <row r="13" spans="1:13" ht="12">
      <c r="A13" s="14">
        <v>9</v>
      </c>
      <c r="B13" s="15"/>
      <c r="C13" s="19"/>
      <c r="D13" s="19"/>
      <c r="E13" s="19"/>
      <c r="F13" s="19"/>
      <c r="G13" s="27" t="s">
        <v>59</v>
      </c>
      <c r="H13" s="105">
        <v>1</v>
      </c>
      <c r="I13" s="105" t="s">
        <v>79</v>
      </c>
      <c r="J13" s="106"/>
      <c r="K13" s="106">
        <f t="shared" si="0"/>
        <v>0</v>
      </c>
      <c r="L13" s="106"/>
      <c r="M13" s="107">
        <f t="shared" si="1"/>
        <v>0</v>
      </c>
    </row>
    <row r="14" spans="1:13" ht="12">
      <c r="A14" s="14">
        <v>10</v>
      </c>
      <c r="B14" s="15"/>
      <c r="C14" s="19"/>
      <c r="D14" s="19"/>
      <c r="E14" s="19"/>
      <c r="F14" s="19"/>
      <c r="G14" s="16" t="s">
        <v>21</v>
      </c>
      <c r="H14" s="105">
        <v>3</v>
      </c>
      <c r="I14" s="105" t="s">
        <v>75</v>
      </c>
      <c r="J14" s="106"/>
      <c r="K14" s="106">
        <f t="shared" si="0"/>
        <v>0</v>
      </c>
      <c r="L14" s="106"/>
      <c r="M14" s="107">
        <f t="shared" si="1"/>
        <v>0</v>
      </c>
    </row>
    <row r="15" spans="1:13" ht="12">
      <c r="A15" s="14">
        <v>11</v>
      </c>
      <c r="B15" s="15"/>
      <c r="C15" s="19"/>
      <c r="D15" s="19"/>
      <c r="E15" s="19"/>
      <c r="F15" s="19"/>
      <c r="G15" s="16" t="s">
        <v>76</v>
      </c>
      <c r="H15" s="108">
        <v>0.1</v>
      </c>
      <c r="I15" s="105" t="s">
        <v>77</v>
      </c>
      <c r="J15" s="106"/>
      <c r="K15" s="106">
        <f t="shared" si="0"/>
        <v>0</v>
      </c>
      <c r="L15" s="106"/>
      <c r="M15" s="107">
        <f t="shared" si="1"/>
        <v>0</v>
      </c>
    </row>
    <row r="16" spans="1:13" ht="12">
      <c r="A16" s="14">
        <v>12</v>
      </c>
      <c r="B16" s="15"/>
      <c r="C16" s="19"/>
      <c r="D16" s="19"/>
      <c r="E16" s="19"/>
      <c r="F16" s="19"/>
      <c r="G16" s="16" t="s">
        <v>78</v>
      </c>
      <c r="H16" s="105">
        <v>6</v>
      </c>
      <c r="I16" s="105" t="s">
        <v>75</v>
      </c>
      <c r="J16" s="106"/>
      <c r="K16" s="106">
        <f t="shared" si="0"/>
        <v>0</v>
      </c>
      <c r="L16" s="106"/>
      <c r="M16" s="107">
        <f t="shared" si="1"/>
        <v>0</v>
      </c>
    </row>
    <row r="17" spans="1:13" ht="12.75" thickBot="1">
      <c r="A17" s="14">
        <v>13</v>
      </c>
      <c r="B17" s="15"/>
      <c r="C17" s="19"/>
      <c r="D17" s="19"/>
      <c r="E17" s="19"/>
      <c r="F17" s="19"/>
      <c r="G17" s="16" t="s">
        <v>58</v>
      </c>
      <c r="H17" s="105">
        <v>2</v>
      </c>
      <c r="I17" s="105" t="s">
        <v>75</v>
      </c>
      <c r="J17" s="106"/>
      <c r="K17" s="106">
        <f t="shared" si="0"/>
        <v>0</v>
      </c>
      <c r="L17" s="106"/>
      <c r="M17" s="107">
        <f t="shared" si="1"/>
        <v>0</v>
      </c>
    </row>
    <row r="18" spans="1:13" ht="18" customHeight="1" thickBot="1" thickTop="1">
      <c r="A18" s="57" t="s">
        <v>6</v>
      </c>
      <c r="B18" s="20"/>
      <c r="C18" s="21"/>
      <c r="D18" s="21"/>
      <c r="E18" s="21"/>
      <c r="F18" s="21"/>
      <c r="G18" s="21"/>
      <c r="H18" s="22"/>
      <c r="I18" s="22"/>
      <c r="J18" s="161">
        <f>SUM(K5:K17)</f>
        <v>0</v>
      </c>
      <c r="K18" s="162"/>
      <c r="L18" s="141">
        <f>SUM(M5:M17)</f>
        <v>0</v>
      </c>
      <c r="M18" s="142"/>
    </row>
    <row r="19" spans="1:13" ht="18" customHeight="1" thickBot="1" thickTop="1">
      <c r="A19" s="86" t="s">
        <v>19</v>
      </c>
      <c r="B19" s="87"/>
      <c r="C19" s="88"/>
      <c r="D19" s="88"/>
      <c r="E19" s="88"/>
      <c r="F19" s="88"/>
      <c r="G19" s="88"/>
      <c r="H19" s="89"/>
      <c r="I19" s="89"/>
      <c r="J19" s="143">
        <f>J18+L18</f>
        <v>0</v>
      </c>
      <c r="K19" s="144"/>
      <c r="L19" s="144"/>
      <c r="M19" s="145"/>
    </row>
    <row r="20" spans="2:13" s="23" customFormat="1" ht="12.75" thickTop="1">
      <c r="B20" s="24"/>
      <c r="C20" s="5"/>
      <c r="D20" s="5"/>
      <c r="E20" s="5"/>
      <c r="F20" s="5"/>
      <c r="G20" s="5"/>
      <c r="H20" s="25"/>
      <c r="I20" s="25"/>
      <c r="J20" s="5"/>
      <c r="K20" s="5"/>
      <c r="L20" s="5"/>
      <c r="M20" s="5"/>
    </row>
    <row r="22" spans="1:12" ht="26.25" customHeight="1">
      <c r="A22" s="2"/>
      <c r="B22" s="3"/>
      <c r="C22" s="146" t="s">
        <v>116</v>
      </c>
      <c r="D22" s="146"/>
      <c r="E22" s="146"/>
      <c r="F22" s="146"/>
      <c r="G22" s="146"/>
      <c r="H22" s="146"/>
      <c r="I22" s="146"/>
      <c r="J22" s="146"/>
      <c r="K22" s="4"/>
      <c r="L22" s="4"/>
    </row>
    <row r="23" spans="1:13" ht="12.75" thickBot="1">
      <c r="A23" s="11"/>
      <c r="B23" s="6"/>
      <c r="C23" s="10"/>
      <c r="D23" s="10"/>
      <c r="E23" s="10"/>
      <c r="F23" s="10"/>
      <c r="G23" s="10"/>
      <c r="H23" s="12"/>
      <c r="I23" s="12"/>
      <c r="J23" s="10"/>
      <c r="K23" s="10"/>
      <c r="L23" s="10"/>
      <c r="M23" s="10"/>
    </row>
    <row r="24" spans="1:13" s="13" customFormat="1" ht="22.5" customHeight="1" thickTop="1">
      <c r="A24" s="163" t="s">
        <v>18</v>
      </c>
      <c r="B24" s="157" t="s">
        <v>0</v>
      </c>
      <c r="C24" s="147" t="s">
        <v>51</v>
      </c>
      <c r="D24" s="148"/>
      <c r="E24" s="147" t="s">
        <v>50</v>
      </c>
      <c r="F24" s="148"/>
      <c r="G24" s="159" t="s">
        <v>2</v>
      </c>
      <c r="H24" s="150" t="s">
        <v>73</v>
      </c>
      <c r="I24" s="150" t="s">
        <v>74</v>
      </c>
      <c r="J24" s="147" t="s">
        <v>3</v>
      </c>
      <c r="K24" s="148"/>
      <c r="L24" s="147" t="s">
        <v>4</v>
      </c>
      <c r="M24" s="149"/>
    </row>
    <row r="25" spans="1:13" s="13" customFormat="1" ht="22.5" customHeight="1" thickBot="1">
      <c r="A25" s="164"/>
      <c r="B25" s="158"/>
      <c r="C25" s="113" t="s">
        <v>49</v>
      </c>
      <c r="D25" s="113" t="s">
        <v>1</v>
      </c>
      <c r="E25" s="113" t="s">
        <v>49</v>
      </c>
      <c r="F25" s="113" t="s">
        <v>1</v>
      </c>
      <c r="G25" s="160"/>
      <c r="H25" s="151"/>
      <c r="I25" s="151"/>
      <c r="J25" s="114" t="s">
        <v>5</v>
      </c>
      <c r="K25" s="114" t="s">
        <v>6</v>
      </c>
      <c r="L25" s="114" t="s">
        <v>5</v>
      </c>
      <c r="M25" s="79" t="s">
        <v>6</v>
      </c>
    </row>
    <row r="26" spans="1:13" ht="12.75" thickTop="1">
      <c r="A26" s="14">
        <v>14</v>
      </c>
      <c r="B26" s="15"/>
      <c r="C26" s="19"/>
      <c r="D26" s="19"/>
      <c r="E26" s="19"/>
      <c r="F26" s="19"/>
      <c r="G26" s="16" t="s">
        <v>72</v>
      </c>
      <c r="H26" s="105">
        <v>4</v>
      </c>
      <c r="I26" s="105" t="s">
        <v>75</v>
      </c>
      <c r="J26" s="106"/>
      <c r="K26" s="106">
        <f>H26*J26</f>
        <v>0</v>
      </c>
      <c r="L26" s="106"/>
      <c r="M26" s="107">
        <f>H26*L26</f>
        <v>0</v>
      </c>
    </row>
    <row r="27" spans="1:13" ht="12">
      <c r="A27" s="14">
        <v>15</v>
      </c>
      <c r="B27" s="15"/>
      <c r="C27" s="19"/>
      <c r="D27" s="19"/>
      <c r="E27" s="19"/>
      <c r="F27" s="19"/>
      <c r="G27" s="27" t="s">
        <v>61</v>
      </c>
      <c r="H27" s="105">
        <v>1</v>
      </c>
      <c r="I27" s="105" t="s">
        <v>79</v>
      </c>
      <c r="J27" s="106"/>
      <c r="K27" s="106">
        <f>H27*J27</f>
        <v>0</v>
      </c>
      <c r="L27" s="106"/>
      <c r="M27" s="107">
        <f>H27*L27</f>
        <v>0</v>
      </c>
    </row>
    <row r="28" spans="1:13" s="28" customFormat="1" ht="23.25" thickBot="1">
      <c r="A28" s="14">
        <v>16</v>
      </c>
      <c r="B28" s="15"/>
      <c r="C28" s="26"/>
      <c r="D28" s="26"/>
      <c r="E28" s="26"/>
      <c r="F28" s="26"/>
      <c r="G28" s="27" t="s">
        <v>62</v>
      </c>
      <c r="H28" s="105">
        <v>4</v>
      </c>
      <c r="I28" s="109" t="s">
        <v>75</v>
      </c>
      <c r="J28" s="106"/>
      <c r="K28" s="106">
        <f>H28*J28</f>
        <v>0</v>
      </c>
      <c r="L28" s="106"/>
      <c r="M28" s="107">
        <f>H28*L28</f>
        <v>0</v>
      </c>
    </row>
    <row r="29" spans="1:13" ht="18" customHeight="1" thickBot="1" thickTop="1">
      <c r="A29" s="57" t="s">
        <v>6</v>
      </c>
      <c r="B29" s="20"/>
      <c r="C29" s="21"/>
      <c r="D29" s="21"/>
      <c r="E29" s="21"/>
      <c r="F29" s="21"/>
      <c r="G29" s="21"/>
      <c r="H29" s="22"/>
      <c r="I29" s="22"/>
      <c r="J29" s="161">
        <f>SUM(K26:K28)</f>
        <v>0</v>
      </c>
      <c r="K29" s="162"/>
      <c r="L29" s="141">
        <f>SUM(M26:M28)</f>
        <v>0</v>
      </c>
      <c r="M29" s="142"/>
    </row>
    <row r="30" spans="1:13" ht="18" customHeight="1" thickBot="1" thickTop="1">
      <c r="A30" s="86" t="s">
        <v>19</v>
      </c>
      <c r="B30" s="87"/>
      <c r="C30" s="88"/>
      <c r="D30" s="88"/>
      <c r="E30" s="88"/>
      <c r="F30" s="88"/>
      <c r="G30" s="88"/>
      <c r="H30" s="89"/>
      <c r="I30" s="89"/>
      <c r="J30" s="143">
        <f>J29+L29</f>
        <v>0</v>
      </c>
      <c r="K30" s="144"/>
      <c r="L30" s="144"/>
      <c r="M30" s="145"/>
    </row>
    <row r="31" ht="12.75" thickTop="1"/>
  </sheetData>
  <sheetProtection/>
  <mergeCells count="27">
    <mergeCell ref="L24:M24"/>
    <mergeCell ref="J29:K29"/>
    <mergeCell ref="L29:M29"/>
    <mergeCell ref="J30:M30"/>
    <mergeCell ref="C22:J22"/>
    <mergeCell ref="A24:A25"/>
    <mergeCell ref="B24:B25"/>
    <mergeCell ref="C24:D24"/>
    <mergeCell ref="E24:F24"/>
    <mergeCell ref="G24:G25"/>
    <mergeCell ref="H24:H25"/>
    <mergeCell ref="I24:I25"/>
    <mergeCell ref="J24:K24"/>
    <mergeCell ref="A3:A4"/>
    <mergeCell ref="B3:B4"/>
    <mergeCell ref="C3:D3"/>
    <mergeCell ref="E3:F3"/>
    <mergeCell ref="G3:G4"/>
    <mergeCell ref="H3:H4"/>
    <mergeCell ref="J6:M6"/>
    <mergeCell ref="L3:M3"/>
    <mergeCell ref="J18:K18"/>
    <mergeCell ref="L18:M18"/>
    <mergeCell ref="J19:M19"/>
    <mergeCell ref="C1:J1"/>
    <mergeCell ref="I3:I4"/>
    <mergeCell ref="J3:K3"/>
  </mergeCells>
  <printOptions horizontalCentered="1"/>
  <pageMargins left="0.3937007874015748" right="0.2362204724409449" top="0.5511811023622047" bottom="0.59" header="0.35433070866141736" footer="0.31496062992125984"/>
  <pageSetup horizontalDpi="600" verticalDpi="600" orientation="landscape" paperSize="9" r:id="rId1"/>
  <headerFooter>
    <oddFooter xml:space="preserve">&amp;L&amp;9&amp;F&amp;R&amp;9Strana &amp;P z &amp;N stránek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 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 COM</dc:creator>
  <cp:keywords/>
  <dc:description/>
  <cp:lastModifiedBy>Jiří Macháček</cp:lastModifiedBy>
  <cp:lastPrinted>2018-02-12T08:31:52Z</cp:lastPrinted>
  <dcterms:created xsi:type="dcterms:W3CDTF">1997-09-10T07:48:44Z</dcterms:created>
  <dcterms:modified xsi:type="dcterms:W3CDTF">2018-02-12T08:31:59Z</dcterms:modified>
  <cp:category/>
  <cp:version/>
  <cp:contentType/>
  <cp:contentStatus/>
</cp:coreProperties>
</file>