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J21" i="2"/>
  <c r="J13"/>
  <c r="I21"/>
  <c r="I19"/>
  <c r="J19" s="1"/>
  <c r="I17"/>
  <c r="J17" s="1"/>
  <c r="I15"/>
  <c r="J15" s="1"/>
  <c r="I13"/>
  <c r="I11"/>
  <c r="J11" s="1"/>
  <c r="I9"/>
  <c r="J9" s="1"/>
  <c r="I7"/>
  <c r="J7" s="1"/>
  <c r="I4" l="1"/>
  <c r="I2"/>
  <c r="I3" l="1"/>
</calcChain>
</file>

<file path=xl/sharedStrings.xml><?xml version="1.0" encoding="utf-8"?>
<sst xmlns="http://schemas.openxmlformats.org/spreadsheetml/2006/main" count="102" uniqueCount="39">
  <si>
    <t>Celkem bez DPH</t>
  </si>
  <si>
    <t>DPH 21%</t>
  </si>
  <si>
    <t>ks</t>
  </si>
  <si>
    <t>DPH</t>
  </si>
  <si>
    <t>NÁZEV</t>
  </si>
  <si>
    <t>popis</t>
  </si>
  <si>
    <t>cena bez DPH</t>
  </si>
  <si>
    <t>cena celkem s DPH</t>
  </si>
  <si>
    <t>cena celkem bez DPH</t>
  </si>
  <si>
    <t>Celkem s DPH</t>
  </si>
  <si>
    <t>cena celkem
 s DPH</t>
  </si>
  <si>
    <t>418 - Učebna - informatila - Předběžný rozpočet IROP</t>
  </si>
  <si>
    <t>1)</t>
  </si>
  <si>
    <t>Stůl pro učitele</t>
  </si>
  <si>
    <t/>
  </si>
  <si>
    <t>21%</t>
  </si>
  <si>
    <t>Učitelský stůl počítačový</t>
  </si>
  <si>
    <t>2)</t>
  </si>
  <si>
    <t>Stůl pro žáky</t>
  </si>
  <si>
    <t>Žákovský stůl</t>
  </si>
  <si>
    <t>3)</t>
  </si>
  <si>
    <t>Židle pro učitele</t>
  </si>
  <si>
    <t>4)</t>
  </si>
  <si>
    <t>Židle pro žáky</t>
  </si>
  <si>
    <t>Židle otočná s plastovým šálovým sedákem a polsterm na sedáku, výškově stavitelná, s kluzáky, ergonomické sezení s dynamikou. Pohodlné ergonomické sezení na tvarovaném šálovém sedáku s dynamikou, omyvatelné, sedák sedací část s polstrem, opěrák bez polstru, výškově stavitelné, otočné, na kluzácích, umožňuje sedět oboustranně.</t>
  </si>
  <si>
    <t>5)</t>
  </si>
  <si>
    <t>Skříň B</t>
  </si>
  <si>
    <t>6)</t>
  </si>
  <si>
    <t>Tabule</t>
  </si>
  <si>
    <t xml:space="preserve"> Keramická magnetická tabule 2x1m pro fis. Obdélníková magnetická tabule pro popis fixem, povrch bílá dvouvrstvá keramika e3, vypalovaná při 810 stupních, rám tabule z eloxovaného hliníku v přírodním odstínu, plastové rohy, sendvič tabule tl. 22mm.</t>
  </si>
  <si>
    <t>7)</t>
  </si>
  <si>
    <t>Nástěnka</t>
  </si>
  <si>
    <t>Nástěnka textilní 120x90cm šedá. Rozměr 120x90cm, textil nalepen z obou stran nástěnky, složení sendvič tl. 22mm umožňující zapíchnout celý špendlík, rám z eleoxovaného hlivíkového rámu s plastovými rohy, s přípravou pro zavěšení na stěnu.</t>
  </si>
  <si>
    <t>8)</t>
  </si>
  <si>
    <t>Počítačový stůl, ve tvaru L , rozměr š210xh170xv76cm, pracovní deska z laminované dřevotřísky tl. 25mm olepená 2mm ABS hranou, technologií PUR, podnoží komaxit.Výsuv pro klávesnici montovaný do žákovských nebo učitelských počítačových stolů. Korpus z laminované dřevotřísky ohraněný hranou ABS 0,5mm, čelní hrana hranou ABS 2,0mm. Skříňka na pomůcky s policí uzamykatelná, Skříňka namontovaná v učitelském demonstračním pracovišti. Rozměr š40xh55xv74cm. Korpus z laminované dřevotřísky tl. 18mm, olepené 0,5mm ABS hranou technologií PUR. Jedna police přestavitelná, vrtáno průběžně po celé výšce skříňky. Dvířka olepené 2mm ABS hranou technologií PUR, uzamykatelná. Skříňka pro PC tower uzamykatelná,skříňka namontovaná v učitelském nebo žákovském počítačovém stolu, určená pro PC tower. Krytování z laminované dřevotřísky olepené ABS hranou 0,5mm technologií PUR, dvířka jsou uzamykatelná, otevírání 90° olepeny hranou ABS 2,0mm technologií PUR. Zásuvka RJ45, zásuvka 230 s přepěťovou ochranou, 5xzásuvka 230V. Rvize elektroinstalace</t>
  </si>
  <si>
    <t>Žákovský počítačový stůl o rozměrech š90xh60xv76cm.
Kovová kostra PC stolová podnož se dvěmi příčnými vzpěrami pracovní desky s komaxitovou povrchovou úpravou. Záda a pracovní deska z laminované dřevotřísky s ohraněnými hranami ABS.
Rozvod kabeláže je veden tunelem v zadní částí stolu pod pracovní deskou s uzamykatelným výklopem - přístup ze zadní strany stolu. Zásuvka RJ45, zásuvka 230V</t>
  </si>
  <si>
    <t>Dopravní a jiné náklady</t>
  </si>
  <si>
    <t>Učitelská otočná židle na kolečkách s područkami, nosnost 160kg. T-synchronní mechanismus,horizontální posuv sedáku,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</si>
  <si>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Skříň vysoká v horní části skleněná dvířka v rámečku, ve spodní části plná dvířka. Rozměry š80xh40xv200cm.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</si>
</sst>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12">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2"/>
  <sheetViews>
    <sheetView tabSelected="1" workbookViewId="0">
      <selection activeCell="B13" sqref="B13"/>
    </sheetView>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5">
        <f>I7+I9+I11+I13+I15+I17+I19+I21</f>
        <v>0</v>
      </c>
      <c r="J2" s="35"/>
      <c r="K2" s="29"/>
      <c r="L2" s="29"/>
      <c r="M2" s="29"/>
      <c r="N2" s="29"/>
      <c r="O2" s="29"/>
      <c r="P2" s="29"/>
      <c r="Q2" s="29"/>
      <c r="R2" s="29"/>
      <c r="S2" s="29"/>
      <c r="T2" s="24"/>
      <c r="U2" s="24"/>
      <c r="V2" s="24"/>
    </row>
    <row r="3" spans="1:22" s="1" customFormat="1">
      <c r="A3" s="6"/>
      <c r="B3" s="4"/>
      <c r="C3" s="4"/>
      <c r="D3" s="7"/>
      <c r="E3" s="6"/>
      <c r="F3" s="15" t="s">
        <v>1</v>
      </c>
      <c r="G3" s="31"/>
      <c r="H3" s="31"/>
      <c r="I3" s="36">
        <f>I4-I2</f>
        <v>0</v>
      </c>
      <c r="J3" s="36"/>
      <c r="K3" s="29"/>
      <c r="L3" s="29"/>
      <c r="M3" s="29"/>
      <c r="N3" s="29"/>
      <c r="O3" s="29"/>
      <c r="P3" s="29"/>
      <c r="Q3" s="29"/>
      <c r="R3" s="29"/>
      <c r="S3" s="29"/>
      <c r="T3" s="24"/>
      <c r="U3" s="24"/>
      <c r="V3" s="24"/>
    </row>
    <row r="4" spans="1:22" s="1" customFormat="1">
      <c r="A4" s="6"/>
      <c r="B4" s="4"/>
      <c r="C4" s="4"/>
      <c r="D4" s="7"/>
      <c r="E4" s="6"/>
      <c r="F4" s="16" t="s">
        <v>9</v>
      </c>
      <c r="G4" s="33"/>
      <c r="H4" s="33"/>
      <c r="I4" s="37">
        <f>J7+J9+J11+J13+J15+J17+J19+J21</f>
        <v>0</v>
      </c>
      <c r="J4" s="3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1</v>
      </c>
      <c r="G7" s="18"/>
      <c r="H7" s="20">
        <v>0.21</v>
      </c>
      <c r="I7" s="18">
        <f>G7*F7</f>
        <v>0</v>
      </c>
      <c r="J7" s="34">
        <f>I7*1.21</f>
        <v>0</v>
      </c>
      <c r="K7" s="29">
        <v>50710</v>
      </c>
      <c r="L7" s="29">
        <v>61359.100000000006</v>
      </c>
      <c r="N7" s="29">
        <v>1</v>
      </c>
    </row>
    <row r="8" spans="1:22" ht="293.25">
      <c r="A8" s="21" t="s">
        <v>14</v>
      </c>
      <c r="B8" s="22"/>
      <c r="C8" s="9"/>
      <c r="D8" s="9" t="s">
        <v>16</v>
      </c>
      <c r="E8" s="9" t="s">
        <v>34</v>
      </c>
      <c r="F8" s="10"/>
      <c r="G8" s="18"/>
      <c r="H8" s="20" t="s">
        <v>14</v>
      </c>
      <c r="I8" s="18" t="s">
        <v>14</v>
      </c>
      <c r="J8" s="34" t="s">
        <v>14</v>
      </c>
      <c r="M8" s="29">
        <v>1</v>
      </c>
      <c r="O8" s="29">
        <v>1</v>
      </c>
      <c r="P8" s="29">
        <v>18570</v>
      </c>
      <c r="Q8" s="29" t="s">
        <v>15</v>
      </c>
      <c r="R8" s="29">
        <v>18570</v>
      </c>
      <c r="S8" s="29">
        <v>22469.7</v>
      </c>
    </row>
    <row r="9" spans="1:22">
      <c r="A9" s="21" t="s">
        <v>17</v>
      </c>
      <c r="B9" s="22" t="s">
        <v>18</v>
      </c>
      <c r="C9" s="9"/>
      <c r="D9" s="9"/>
      <c r="E9" s="9" t="s">
        <v>14</v>
      </c>
      <c r="F9" s="10">
        <v>27</v>
      </c>
      <c r="G9" s="18"/>
      <c r="H9" s="20">
        <v>0.21</v>
      </c>
      <c r="I9" s="18">
        <f>G9*F9</f>
        <v>0</v>
      </c>
      <c r="J9" s="34">
        <f>I9*1.21</f>
        <v>0</v>
      </c>
      <c r="K9" s="29">
        <v>239260</v>
      </c>
      <c r="L9" s="29">
        <v>289504.60000000003</v>
      </c>
      <c r="N9" s="29">
        <v>2</v>
      </c>
    </row>
    <row r="10" spans="1:22" ht="127.5">
      <c r="A10" s="21" t="s">
        <v>14</v>
      </c>
      <c r="B10" s="22"/>
      <c r="C10" s="9"/>
      <c r="D10" s="9" t="s">
        <v>19</v>
      </c>
      <c r="E10" s="9" t="s">
        <v>35</v>
      </c>
      <c r="F10" s="10"/>
      <c r="G10" s="18"/>
      <c r="H10" s="20" t="s">
        <v>14</v>
      </c>
      <c r="I10" s="18" t="s">
        <v>14</v>
      </c>
      <c r="J10" s="34" t="s">
        <v>14</v>
      </c>
      <c r="M10" s="29">
        <v>2</v>
      </c>
      <c r="O10" s="29">
        <v>27</v>
      </c>
      <c r="P10" s="29">
        <v>7760</v>
      </c>
      <c r="Q10" s="29" t="s">
        <v>15</v>
      </c>
      <c r="R10" s="29">
        <v>209520</v>
      </c>
      <c r="S10" s="29">
        <v>253519.2</v>
      </c>
    </row>
    <row r="11" spans="1:22">
      <c r="A11" s="21" t="s">
        <v>20</v>
      </c>
      <c r="B11" s="22" t="s">
        <v>21</v>
      </c>
      <c r="C11" s="9"/>
      <c r="D11" s="9"/>
      <c r="E11" s="9" t="s">
        <v>14</v>
      </c>
      <c r="F11" s="10">
        <v>1</v>
      </c>
      <c r="G11" s="18"/>
      <c r="H11" s="20">
        <v>0.21</v>
      </c>
      <c r="I11" s="18">
        <f>G11*F11</f>
        <v>0</v>
      </c>
      <c r="J11" s="34">
        <f>I11*1.21</f>
        <v>0</v>
      </c>
      <c r="K11" s="29">
        <v>4490</v>
      </c>
      <c r="L11" s="29">
        <v>5432.9</v>
      </c>
      <c r="N11" s="29">
        <v>3</v>
      </c>
    </row>
    <row r="12" spans="1:22" ht="140.25">
      <c r="A12" s="21" t="s">
        <v>14</v>
      </c>
      <c r="B12" s="22"/>
      <c r="C12" s="9" t="s">
        <v>14</v>
      </c>
      <c r="D12" s="9" t="s">
        <v>21</v>
      </c>
      <c r="E12" s="9" t="s">
        <v>37</v>
      </c>
      <c r="F12" s="10"/>
      <c r="G12" s="18"/>
      <c r="H12" s="20" t="s">
        <v>14</v>
      </c>
      <c r="I12" s="18" t="s">
        <v>14</v>
      </c>
      <c r="J12" s="34" t="s">
        <v>14</v>
      </c>
      <c r="M12" s="29">
        <v>3</v>
      </c>
      <c r="O12" s="29">
        <v>1</v>
      </c>
      <c r="P12" s="29">
        <v>4490</v>
      </c>
      <c r="Q12" s="29" t="s">
        <v>15</v>
      </c>
      <c r="R12" s="29">
        <v>4490</v>
      </c>
      <c r="S12" s="29">
        <v>5432.9</v>
      </c>
    </row>
    <row r="13" spans="1:22">
      <c r="A13" s="21" t="s">
        <v>22</v>
      </c>
      <c r="B13" s="22" t="s">
        <v>23</v>
      </c>
      <c r="C13" s="9"/>
      <c r="D13" s="9"/>
      <c r="E13" s="9" t="s">
        <v>14</v>
      </c>
      <c r="F13" s="10">
        <v>27</v>
      </c>
      <c r="G13" s="18"/>
      <c r="H13" s="20">
        <v>0.21</v>
      </c>
      <c r="I13" s="18">
        <f>G13*F13</f>
        <v>0</v>
      </c>
      <c r="J13" s="34">
        <f>I13*1.21</f>
        <v>0</v>
      </c>
      <c r="K13" s="29">
        <v>94230</v>
      </c>
      <c r="L13" s="29">
        <v>114018.29999999999</v>
      </c>
      <c r="N13" s="29">
        <v>4</v>
      </c>
    </row>
    <row r="14" spans="1:22" ht="89.25">
      <c r="A14" s="21" t="s">
        <v>14</v>
      </c>
      <c r="B14" s="22"/>
      <c r="C14" s="9" t="s">
        <v>14</v>
      </c>
      <c r="D14" s="9" t="s">
        <v>23</v>
      </c>
      <c r="E14" s="9" t="s">
        <v>24</v>
      </c>
      <c r="F14" s="10"/>
      <c r="G14" s="18"/>
      <c r="H14" s="20" t="s">
        <v>14</v>
      </c>
      <c r="I14" s="18" t="s">
        <v>14</v>
      </c>
      <c r="J14" s="34" t="s">
        <v>14</v>
      </c>
      <c r="M14" s="29">
        <v>4</v>
      </c>
      <c r="O14" s="29">
        <v>27</v>
      </c>
      <c r="P14" s="29">
        <v>3490</v>
      </c>
      <c r="Q14" s="29" t="s">
        <v>15</v>
      </c>
      <c r="R14" s="29">
        <v>94230</v>
      </c>
      <c r="S14" s="29">
        <v>114018.29999999999</v>
      </c>
    </row>
    <row r="15" spans="1:22">
      <c r="A15" s="21" t="s">
        <v>25</v>
      </c>
      <c r="B15" s="22" t="s">
        <v>26</v>
      </c>
      <c r="C15" s="9"/>
      <c r="D15" s="9"/>
      <c r="E15" s="9" t="s">
        <v>14</v>
      </c>
      <c r="F15" s="10">
        <v>2</v>
      </c>
      <c r="G15" s="18"/>
      <c r="H15" s="20">
        <v>0.21</v>
      </c>
      <c r="I15" s="18">
        <f>G15*F15</f>
        <v>0</v>
      </c>
      <c r="J15" s="34">
        <f>I15*1.21</f>
        <v>0</v>
      </c>
      <c r="K15" s="29">
        <v>16780</v>
      </c>
      <c r="L15" s="29">
        <v>20303.8</v>
      </c>
      <c r="N15" s="29">
        <v>5</v>
      </c>
    </row>
    <row r="16" spans="1:22" ht="114.75">
      <c r="A16" s="21" t="s">
        <v>14</v>
      </c>
      <c r="B16" s="22"/>
      <c r="C16" s="9" t="s">
        <v>14</v>
      </c>
      <c r="D16" s="9" t="s">
        <v>26</v>
      </c>
      <c r="E16" s="9" t="s">
        <v>38</v>
      </c>
      <c r="F16" s="10"/>
      <c r="G16" s="18"/>
      <c r="H16" s="20" t="s">
        <v>14</v>
      </c>
      <c r="I16" s="18" t="s">
        <v>14</v>
      </c>
      <c r="J16" s="34" t="s">
        <v>14</v>
      </c>
      <c r="M16" s="29">
        <v>5</v>
      </c>
      <c r="O16" s="29">
        <v>2</v>
      </c>
      <c r="P16" s="29">
        <v>8390</v>
      </c>
      <c r="Q16" s="29" t="s">
        <v>15</v>
      </c>
      <c r="R16" s="29">
        <v>16780</v>
      </c>
      <c r="S16" s="29">
        <v>20303.8</v>
      </c>
    </row>
    <row r="17" spans="1:19">
      <c r="A17" s="21" t="s">
        <v>27</v>
      </c>
      <c r="B17" s="22" t="s">
        <v>28</v>
      </c>
      <c r="C17" s="9"/>
      <c r="D17" s="9"/>
      <c r="E17" s="9" t="s">
        <v>14</v>
      </c>
      <c r="F17" s="10">
        <v>1</v>
      </c>
      <c r="G17" s="18"/>
      <c r="H17" s="20">
        <v>0.21</v>
      </c>
      <c r="I17" s="18">
        <f>G17*F17</f>
        <v>0</v>
      </c>
      <c r="J17" s="34">
        <f>I17*1.21</f>
        <v>0</v>
      </c>
      <c r="K17" s="29">
        <v>7790</v>
      </c>
      <c r="L17" s="29">
        <v>9425.9</v>
      </c>
      <c r="N17" s="29">
        <v>6</v>
      </c>
    </row>
    <row r="18" spans="1:19" ht="76.5">
      <c r="A18" s="21" t="s">
        <v>14</v>
      </c>
      <c r="B18" s="22"/>
      <c r="C18" s="9" t="s">
        <v>14</v>
      </c>
      <c r="D18" s="9" t="s">
        <v>28</v>
      </c>
      <c r="E18" s="9" t="s">
        <v>29</v>
      </c>
      <c r="F18" s="10"/>
      <c r="G18" s="18"/>
      <c r="H18" s="20" t="s">
        <v>14</v>
      </c>
      <c r="I18" s="18" t="s">
        <v>14</v>
      </c>
      <c r="J18" s="34" t="s">
        <v>14</v>
      </c>
      <c r="M18" s="29">
        <v>6</v>
      </c>
      <c r="O18" s="29">
        <v>1</v>
      </c>
      <c r="P18" s="29">
        <v>7790</v>
      </c>
      <c r="Q18" s="29" t="s">
        <v>15</v>
      </c>
      <c r="R18" s="29">
        <v>7790</v>
      </c>
      <c r="S18" s="29">
        <v>9425.9</v>
      </c>
    </row>
    <row r="19" spans="1:19">
      <c r="A19" s="21" t="s">
        <v>30</v>
      </c>
      <c r="B19" s="22" t="s">
        <v>31</v>
      </c>
      <c r="C19" s="9"/>
      <c r="D19" s="9"/>
      <c r="E19" s="9" t="s">
        <v>14</v>
      </c>
      <c r="F19" s="10">
        <v>1</v>
      </c>
      <c r="G19" s="18"/>
      <c r="H19" s="20">
        <v>0.21</v>
      </c>
      <c r="I19" s="18">
        <f>G19*F19</f>
        <v>0</v>
      </c>
      <c r="J19" s="34">
        <f>I19*1.21</f>
        <v>0</v>
      </c>
      <c r="K19" s="29">
        <v>4220</v>
      </c>
      <c r="L19" s="29">
        <v>5106.2</v>
      </c>
      <c r="N19" s="29">
        <v>7</v>
      </c>
    </row>
    <row r="20" spans="1:19" ht="63.75">
      <c r="A20" s="21" t="s">
        <v>14</v>
      </c>
      <c r="B20" s="22"/>
      <c r="C20" s="9" t="s">
        <v>14</v>
      </c>
      <c r="D20" s="9" t="s">
        <v>31</v>
      </c>
      <c r="E20" s="9" t="s">
        <v>32</v>
      </c>
      <c r="F20" s="10"/>
      <c r="G20" s="18"/>
      <c r="H20" s="20" t="s">
        <v>14</v>
      </c>
      <c r="I20" s="18" t="s">
        <v>14</v>
      </c>
      <c r="J20" s="34" t="s">
        <v>14</v>
      </c>
      <c r="M20" s="29">
        <v>7</v>
      </c>
      <c r="O20" s="29">
        <v>2</v>
      </c>
      <c r="P20" s="29">
        <v>2110</v>
      </c>
      <c r="Q20" s="29" t="s">
        <v>15</v>
      </c>
      <c r="R20" s="29">
        <v>4220</v>
      </c>
      <c r="S20" s="29">
        <v>5106.2</v>
      </c>
    </row>
    <row r="21" spans="1:19">
      <c r="A21" s="21" t="s">
        <v>33</v>
      </c>
      <c r="B21" s="22" t="s">
        <v>36</v>
      </c>
      <c r="C21" s="9"/>
      <c r="D21" s="9"/>
      <c r="E21" s="9" t="s">
        <v>14</v>
      </c>
      <c r="F21" s="10">
        <v>1</v>
      </c>
      <c r="G21" s="18"/>
      <c r="H21" s="20">
        <v>0.21</v>
      </c>
      <c r="I21" s="18">
        <f>G21*F21</f>
        <v>0</v>
      </c>
      <c r="J21" s="34">
        <f>I21*1.21</f>
        <v>0</v>
      </c>
      <c r="K21" s="29">
        <v>30050</v>
      </c>
      <c r="L21" s="29">
        <v>36360.5</v>
      </c>
      <c r="N21" s="29">
        <v>8</v>
      </c>
    </row>
    <row r="22" spans="1:19">
      <c r="A22" s="21" t="s">
        <v>14</v>
      </c>
      <c r="B22" s="22"/>
      <c r="C22" s="9" t="s">
        <v>14</v>
      </c>
      <c r="D22" s="9" t="s">
        <v>36</v>
      </c>
      <c r="E22" s="9"/>
      <c r="F22" s="10"/>
      <c r="G22" s="18" t="s">
        <v>14</v>
      </c>
      <c r="H22" s="20" t="s">
        <v>14</v>
      </c>
      <c r="I22" s="18" t="s">
        <v>14</v>
      </c>
      <c r="J22" s="34" t="s">
        <v>14</v>
      </c>
      <c r="M22" s="29">
        <v>8</v>
      </c>
      <c r="O22" s="29">
        <v>1</v>
      </c>
      <c r="P22" s="29">
        <v>7220</v>
      </c>
      <c r="Q22" s="29" t="s">
        <v>15</v>
      </c>
      <c r="R22" s="29">
        <v>7220</v>
      </c>
      <c r="S22" s="29">
        <v>8736.1999999999989</v>
      </c>
    </row>
  </sheetData>
  <mergeCells count="3">
    <mergeCell ref="I2:J2"/>
    <mergeCell ref="I3:J3"/>
    <mergeCell ref="I4:J4"/>
  </mergeCells>
  <conditionalFormatting sqref="A7:J22">
    <cfRule type="expression" dxfId="11" priority="63">
      <formula>$M7=0</formula>
    </cfRule>
    <cfRule type="cellIs" dxfId="10" priority="64" operator="equal">
      <formula>0</formula>
    </cfRule>
  </conditionalFormatting>
  <conditionalFormatting sqref="F7">
    <cfRule type="expression" dxfId="9" priority="45">
      <formula>$M7=0</formula>
    </cfRule>
    <cfRule type="cellIs" dxfId="8" priority="46" operator="equal">
      <formula>0</formula>
    </cfRule>
  </conditionalFormatting>
  <conditionalFormatting sqref="F7">
    <cfRule type="expression" dxfId="7" priority="43">
      <formula>$M7=0</formula>
    </cfRule>
    <cfRule type="cellIs" dxfId="6" priority="44" operator="equal">
      <formula>0</formula>
    </cfRule>
  </conditionalFormatting>
  <conditionalFormatting sqref="A7:F22">
    <cfRule type="expression" dxfId="5" priority="5">
      <formula>$M7=0</formula>
    </cfRule>
    <cfRule type="cellIs" dxfId="4" priority="6" operator="equal">
      <formula>0</formula>
    </cfRule>
  </conditionalFormatting>
  <conditionalFormatting sqref="F7">
    <cfRule type="expression" dxfId="3" priority="3">
      <formula>$M7=0</formula>
    </cfRule>
    <cfRule type="cellIs" dxfId="2" priority="4" operator="equal">
      <formula>0</formula>
    </cfRule>
  </conditionalFormatting>
  <conditionalFormatting sqref="F7">
    <cfRule type="expression" dxfId="1" priority="1">
      <formula>$M7=0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30E5309-6430-4AD4-ACB4-3355B908F19D}"/>
</file>

<file path=customXml/itemProps2.xml><?xml version="1.0" encoding="utf-8"?>
<ds:datastoreItem xmlns:ds="http://schemas.openxmlformats.org/officeDocument/2006/customXml" ds:itemID="{24C845B7-674B-418B-B8DC-3C2689EB128C}"/>
</file>

<file path=customXml/itemProps3.xml><?xml version="1.0" encoding="utf-8"?>
<ds:datastoreItem xmlns:ds="http://schemas.openxmlformats.org/officeDocument/2006/customXml" ds:itemID="{5C32B427-512C-4903-ACF7-A1D53433D9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2018-02-22T12:47:05Z</cp:lastPrinted>
  <dcterms:created xsi:type="dcterms:W3CDTF">2016-11-14T13:56:29Z</dcterms:created>
  <dcterms:modified xsi:type="dcterms:W3CDTF">2018-02-22T12:52:16Z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