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28800" windowHeight="11835" tabRatio="150"/>
  </bookViews>
  <sheets>
    <sheet name="KALKULACE" sheetId="2" r:id="rId1"/>
  </sheets>
  <definedNames>
    <definedName name="_xlnm.Print_Area" localSheetId="0">KALKULACE!$A:$J</definedName>
  </definedNames>
  <calcPr calcId="125725"/>
</workbook>
</file>

<file path=xl/calcChain.xml><?xml version="1.0" encoding="utf-8"?>
<calcChain xmlns="http://schemas.openxmlformats.org/spreadsheetml/2006/main">
  <c r="I29" i="2"/>
  <c r="J29" s="1"/>
  <c r="I27"/>
  <c r="J27" s="1"/>
  <c r="I25"/>
  <c r="J25" s="1"/>
  <c r="I23"/>
  <c r="J23" s="1"/>
  <c r="I21"/>
  <c r="J21" s="1"/>
  <c r="I19"/>
  <c r="J19" s="1"/>
  <c r="I17"/>
  <c r="J17" s="1"/>
  <c r="I15"/>
  <c r="J15" s="1"/>
  <c r="I13"/>
  <c r="J13" s="1"/>
  <c r="I11"/>
  <c r="J11" s="1"/>
  <c r="I9"/>
  <c r="J9" s="1"/>
  <c r="I7"/>
  <c r="I2" l="1"/>
  <c r="J7"/>
  <c r="I4" s="1"/>
  <c r="I3" l="1"/>
</calcChain>
</file>

<file path=xl/sharedStrings.xml><?xml version="1.0" encoding="utf-8"?>
<sst xmlns="http://schemas.openxmlformats.org/spreadsheetml/2006/main" count="147" uniqueCount="53">
  <si>
    <t>Celkem bez DPH</t>
  </si>
  <si>
    <t>DPH 21%</t>
  </si>
  <si>
    <t>ks</t>
  </si>
  <si>
    <t>DPH</t>
  </si>
  <si>
    <t>NÁZEV</t>
  </si>
  <si>
    <t>popis</t>
  </si>
  <si>
    <t>cena bez DPH</t>
  </si>
  <si>
    <t>cena celkem s DPH</t>
  </si>
  <si>
    <t>cena celkem bez DPH</t>
  </si>
  <si>
    <t>Celkem s DPH</t>
  </si>
  <si>
    <t>cena celkem
 s DPH</t>
  </si>
  <si>
    <t>224 - Školní psycholog - Předběžný rozpočet IROP</t>
  </si>
  <si>
    <t>1)</t>
  </si>
  <si>
    <t>Stůl pro učitele</t>
  </si>
  <si>
    <t/>
  </si>
  <si>
    <t>21%</t>
  </si>
  <si>
    <t>2)</t>
  </si>
  <si>
    <t>Židle pro učitele</t>
  </si>
  <si>
    <t>Židle pro uřitele</t>
  </si>
  <si>
    <t>3)</t>
  </si>
  <si>
    <t>Židle jednací</t>
  </si>
  <si>
    <t>4)</t>
  </si>
  <si>
    <t>Konferenční sezení</t>
  </si>
  <si>
    <t>Konferenční křesílko</t>
  </si>
  <si>
    <t>5)</t>
  </si>
  <si>
    <t>Konferenční stůl</t>
  </si>
  <si>
    <t>Stůl konferenční 80x80cm
Stolové nohy profil 40x40mm, tl 1,4mm na nohy a rám pod deskou 40x20mm. Deska stolu v tloušťce 25mm, ohraněná ABS 2mm.</t>
  </si>
  <si>
    <t>6)</t>
  </si>
  <si>
    <t>Nástěnka</t>
  </si>
  <si>
    <t>Keramická magnetická tabule 90x120cm pro fix, bílá. Obdélníková magnetická tabule pro popis fixou, povrch bílá dvouvrstvá keramika e3, vypalovaná při 810 stupních, rám tabule z eloxovaného hliníku v přírodním odstínu, plastové rohy, sendvič tabule tl. 22mm.</t>
  </si>
  <si>
    <t>7)</t>
  </si>
  <si>
    <t>Skříň A</t>
  </si>
  <si>
    <t>Skříň šatní vysoká s plnými dvířky. Rozměry š80 x h60 x v200cm. Korpus z laminované dřevotřísky tl. 18mm olepený hranou ABS 0,5mm technologií PUR, uzamykatelná plná dvířka rozvorovým zámkem, ohraněná hranou ABS 2,0mm technologií PUR. Záda bílý sololak, šatní tyč na ramínka. Dvě police přestavitelné, vrtáno průběžně.
Ve skříní vlepené zrcadlo na pravé veře.</t>
  </si>
  <si>
    <t>8)</t>
  </si>
  <si>
    <t>Skříň D</t>
  </si>
  <si>
    <t>Skříň střední s plnými dvířky. Rozměry š80 x h40 x v90cm. Korpus z laminované dřevotřísky tl.18mm olepený hranou ABS 0,5mm technologií PUR, uzamykatelná plná dvířka ohraněná hranou ABS 2,0mm technologií PUR. Záda bílý sololak, dvě přestavitelné police, vrtáno po celé výšce.</t>
  </si>
  <si>
    <t>9)</t>
  </si>
  <si>
    <t>Skříň E</t>
  </si>
  <si>
    <t>Skříň Odkládací - otevřená. Rozměry š80xh50xv90cm. Korpus z laminované dřevotřísky tl.18mm olepený hranou ABS 0,5mm technologií PUR. Záda bílý sololak, dvě přestavitelné police, vrtáno po celé výšce.</t>
  </si>
  <si>
    <t>11)</t>
  </si>
  <si>
    <t>Věšáková sestava</t>
  </si>
  <si>
    <t>Věšáková stěna</t>
  </si>
  <si>
    <t>Rozměry š90 x 150cm. Z laminované dřevotřísky tl. 18mm olepený hranou ABS 2 mm technologií PUR. 
Obkladová deska se třemi věšáky a zrcadlem.</t>
  </si>
  <si>
    <t>12)</t>
  </si>
  <si>
    <t>Police na knihy</t>
  </si>
  <si>
    <t>Rozměry š80xh20xv34cm. Korpus z laminované dřevotřísky tl. 18mm, olepený hranou ABS 2mm technologií PUR. Záda bílý sololak.</t>
  </si>
  <si>
    <t>13)</t>
  </si>
  <si>
    <t>Učitelskský pracovní stůl do tvaru U</t>
  </si>
  <si>
    <t>Učitelský stůl pro s rozměry š150xh60xv76. Jackelová konstrukce 40x20mm s komaxitovou úpravou. Zadní  deska z laminované dřevotřísky tl. 18mm s olepenými hranami ABS 0,5mm technologií PUR. Pracovní deska z laminované dřevotřísky tl. 18mm s olepenými hranami ABS 2,0mm technologií PUR.Učitelský stůl pro s rozměry š160xh60xv76. Jackelová konstrukce 40x20mm s komaxitovou úpravou. Zadní  deska z laminované dřevotřísky tl. 18mm s olepenými hranami ABS 0,5mm technologií PUR. Pracovní deska z laminované dřevotřísky tl. 18mm s olepenými hranami ABS 2,0mm technologií PUR. Jednací stůl pro s rozměry š90xh60xv76. Jackelová konstrukce 40x20mm s komaxitovou úpravou. Zadní  deska z laminované dřevotřísky tl. 18mm s olepenými hranami ABS 0,5mm technologií PUR. Pracovní deska z laminované dřevotřísky tl. 18mm s olepenými hranami ABS 2,0mm technologií PUR. deska pracovního stolu zaoblena směrem k jednajícímu. součástí stolu je skříň střední otevřená do učitelského stolu, rozměry š80xh50xv90cm. Korpus z laminované dřevotřísky tl.18mm olepený hranou ABS 0,5mm technologií PUR. Záda laminované, dvě přestavitelné police, vrtáno po celé výšce. Nástavba pod LCD - Rozměry š40xh30xv15cm. Z laminované dřevotřísky tl.18mm olepený hranou ABS 2,0mm technologií PUR. Skříňka do učitelského stolu se čtyřmi zásuvkami s centrálním zámkem, korpus s rozměry š40 x h55 x v69cm. Korpus a zásuvky z laminované dřevotřísky tl. 18mm olepené 0,5mm ABS hranou technologií PUR, čela zásuvek olepené 2mm ABS hranou technologií PUR. Zásuvky na plnovýsuvech s centrálním zámkem.</t>
  </si>
  <si>
    <t>čalouněněné křesílko na kluzákách,
nosnost 120 kg, šířka 73cm, Výška 80cm</t>
  </si>
  <si>
    <t>Dopravní a jiné náklady</t>
  </si>
  <si>
    <t>Učitelská otočná židle na kolečkách s područkami, nosnost 160kg. E-synchronní mechanismus, Závislé naklápění sedáku a opěroáku, zajištění v 5 polohách, nastavení odporu naklápění opěráku v záviszávislosti na váze uživatele, antišokový systém zabraňující samovolnému navracení opěráku při odjištění fce naklápění. Nosnost 160kg. Polyuretanové područky stavitelné.   Celková výška 101-114cm, hloubka 68cm, výška sedáku 40-53cm, šířka sedáku 51cm. Záruka 5let.</t>
  </si>
  <si>
    <t>Čalouněné kancelářské křesílko, čalouněný sedák, opěrák síťový s područkami, nosnost 120 kg, rozměry šířka sedáku 48cm, celková výška 84cm, hloubka 61cm. Chromová konstrukce, černé plasty.</t>
  </si>
</sst>
</file>

<file path=xl/styles.xml><?xml version="1.0" encoding="utf-8"?>
<styleSheet xmlns="http://schemas.openxmlformats.org/spreadsheetml/2006/main">
  <numFmts count="1">
    <numFmt numFmtId="164" formatCode="#,##0.00\ &quot;Kč&quot;"/>
  </numFmts>
  <fonts count="10">
    <font>
      <sz val="10"/>
      <color indexed="8"/>
      <name val="Arial"/>
      <charset val="238"/>
    </font>
    <font>
      <sz val="15"/>
      <color indexed="8"/>
      <name val="Arial"/>
      <family val="2"/>
      <charset val="238"/>
    </font>
    <font>
      <sz val="14"/>
      <color rgb="FFC00000"/>
      <name val="Arial"/>
      <family val="2"/>
      <charset val="238"/>
    </font>
    <font>
      <sz val="14"/>
      <color indexed="8"/>
      <name val="Arial"/>
      <family val="2"/>
      <charset val="238"/>
    </font>
    <font>
      <sz val="16"/>
      <color rgb="FFC00000"/>
      <name val="Arial"/>
      <family val="2"/>
      <charset val="238"/>
    </font>
    <font>
      <sz val="10"/>
      <color rgb="FFC00000"/>
      <name val="Arial"/>
      <family val="2"/>
      <charset val="238"/>
    </font>
    <font>
      <sz val="15"/>
      <color rgb="FFC00000"/>
      <name val="Arial"/>
      <family val="2"/>
      <charset val="238"/>
    </font>
    <font>
      <sz val="10"/>
      <color theme="1" tint="0.34998626667073579"/>
      <name val="Arial"/>
      <family val="2"/>
      <charset val="238"/>
    </font>
    <font>
      <sz val="12"/>
      <color rgb="FFC00000"/>
      <name val="Arial"/>
      <family val="2"/>
      <charset val="238"/>
    </font>
    <font>
      <sz val="10"/>
      <color indexed="8"/>
      <name val="Arial"/>
      <family val="2"/>
      <charset val="238"/>
    </font>
  </fonts>
  <fills count="3">
    <fill>
      <patternFill patternType="none"/>
    </fill>
    <fill>
      <patternFill patternType="gray125"/>
    </fill>
    <fill>
      <patternFill patternType="solid">
        <fgColor theme="0"/>
        <bgColor indexed="64"/>
      </patternFill>
    </fill>
  </fills>
  <borders count="5">
    <border>
      <left/>
      <right/>
      <top/>
      <bottom/>
      <diagonal/>
    </border>
    <border>
      <left/>
      <right/>
      <top/>
      <bottom style="thin">
        <color theme="0" tint="-0.14993743705557422"/>
      </bottom>
      <diagonal/>
    </border>
    <border>
      <left/>
      <right/>
      <top style="thin">
        <color theme="0" tint="-0.14993743705557422"/>
      </top>
      <bottom style="thin">
        <color theme="0" tint="-0.14993743705557422"/>
      </bottom>
      <diagonal/>
    </border>
    <border>
      <left/>
      <right/>
      <top style="thin">
        <color theme="1" tint="0.34998626667073579"/>
      </top>
      <bottom/>
      <diagonal/>
    </border>
    <border>
      <left/>
      <right/>
      <top/>
      <bottom style="thin">
        <color theme="1" tint="0.34998626667073579"/>
      </bottom>
      <diagonal/>
    </border>
  </borders>
  <cellStyleXfs count="1">
    <xf numFmtId="0" fontId="0" fillId="0" borderId="0"/>
  </cellStyleXfs>
  <cellXfs count="39">
    <xf numFmtId="0" fontId="0" fillId="0" borderId="0" xfId="0"/>
    <xf numFmtId="0" fontId="1" fillId="2" borderId="0" xfId="0" applyFont="1" applyFill="1"/>
    <xf numFmtId="0" fontId="0" fillId="2" borderId="0" xfId="0" applyFill="1" applyAlignment="1">
      <alignment horizontal="left" vertical="top" wrapText="1"/>
    </xf>
    <xf numFmtId="0" fontId="0" fillId="2" borderId="0" xfId="0" applyFill="1"/>
    <xf numFmtId="0" fontId="3" fillId="2" borderId="0" xfId="0" applyFont="1" applyFill="1" applyAlignment="1">
      <alignment horizontal="left" vertical="center"/>
    </xf>
    <xf numFmtId="0" fontId="2" fillId="2" borderId="0" xfId="0" applyFont="1" applyFill="1" applyAlignment="1">
      <alignment horizontal="left" vertical="center"/>
    </xf>
    <xf numFmtId="0" fontId="4" fillId="2" borderId="0" xfId="0" applyFont="1" applyFill="1" applyAlignment="1">
      <alignment horizontal="left" vertical="center"/>
    </xf>
    <xf numFmtId="0" fontId="1" fillId="2" borderId="0" xfId="0" applyFont="1" applyFill="1" applyAlignment="1">
      <alignment horizontal="left" vertical="top" wrapText="1"/>
    </xf>
    <xf numFmtId="0" fontId="1" fillId="2" borderId="0" xfId="0" applyFont="1" applyFill="1" applyAlignment="1">
      <alignment horizontal="center" vertical="top"/>
    </xf>
    <xf numFmtId="0" fontId="0" fillId="2" borderId="2" xfId="0" applyFill="1" applyBorder="1" applyAlignment="1">
      <alignment horizontal="left" vertical="top" wrapText="1"/>
    </xf>
    <xf numFmtId="0" fontId="0" fillId="2" borderId="2" xfId="0" applyFill="1" applyBorder="1" applyAlignment="1">
      <alignment horizontal="center" vertical="top"/>
    </xf>
    <xf numFmtId="0" fontId="6" fillId="2" borderId="0" xfId="0" applyFont="1" applyFill="1" applyAlignment="1">
      <alignment horizontal="left" vertical="center"/>
    </xf>
    <xf numFmtId="0" fontId="5" fillId="2" borderId="0" xfId="0" applyFont="1" applyFill="1" applyAlignment="1">
      <alignment horizontal="left" vertical="center"/>
    </xf>
    <xf numFmtId="0" fontId="7" fillId="2" borderId="0" xfId="0" applyFont="1" applyFill="1" applyAlignment="1">
      <alignment horizontal="center" wrapText="1"/>
    </xf>
    <xf numFmtId="0" fontId="4" fillId="2" borderId="3" xfId="0" applyFont="1" applyFill="1" applyBorder="1" applyAlignment="1">
      <alignment horizontal="left" vertical="center" indent="1"/>
    </xf>
    <xf numFmtId="0" fontId="4" fillId="2" borderId="0" xfId="0" applyFont="1" applyFill="1" applyBorder="1" applyAlignment="1">
      <alignment horizontal="left" vertical="center" indent="1"/>
    </xf>
    <xf numFmtId="0" fontId="4" fillId="2" borderId="4" xfId="0" applyFont="1" applyFill="1" applyBorder="1" applyAlignment="1">
      <alignment horizontal="left" vertical="center" indent="1"/>
    </xf>
    <xf numFmtId="4" fontId="7" fillId="2" borderId="0" xfId="0" applyNumberFormat="1" applyFont="1" applyFill="1" applyAlignment="1">
      <alignment horizontal="center" wrapText="1"/>
    </xf>
    <xf numFmtId="4" fontId="0" fillId="2" borderId="2" xfId="0" applyNumberFormat="1" applyFill="1" applyBorder="1" applyAlignment="1">
      <alignment horizontal="right" vertical="top"/>
    </xf>
    <xf numFmtId="164" fontId="6" fillId="2" borderId="0" xfId="0" applyNumberFormat="1" applyFont="1" applyFill="1" applyBorder="1" applyAlignment="1">
      <alignment horizontal="right" vertical="center"/>
    </xf>
    <xf numFmtId="9" fontId="0" fillId="2" borderId="2" xfId="0" applyNumberFormat="1" applyFill="1" applyBorder="1" applyAlignment="1">
      <alignment horizontal="center" vertical="top"/>
    </xf>
    <xf numFmtId="0" fontId="4" fillId="2" borderId="1" xfId="0" applyFont="1" applyFill="1" applyBorder="1" applyAlignment="1">
      <alignment horizontal="left" vertical="top"/>
    </xf>
    <xf numFmtId="0" fontId="2" fillId="2" borderId="2" xfId="0" applyFont="1" applyFill="1" applyBorder="1" applyAlignment="1">
      <alignment horizontal="left" vertical="top"/>
    </xf>
    <xf numFmtId="0" fontId="8" fillId="2" borderId="0" xfId="0" applyFont="1" applyFill="1" applyAlignment="1">
      <alignment horizontal="center" wrapText="1"/>
    </xf>
    <xf numFmtId="0" fontId="9" fillId="2" borderId="0" xfId="0" applyFont="1" applyFill="1"/>
    <xf numFmtId="0" fontId="4" fillId="2" borderId="0" xfId="0" applyFont="1" applyFill="1" applyAlignment="1">
      <alignment horizontal="left" vertical="center" wrapText="1"/>
    </xf>
    <xf numFmtId="0" fontId="3" fillId="2" borderId="0" xfId="0" applyFont="1" applyFill="1" applyAlignment="1">
      <alignment horizontal="left" vertical="center" wrapText="1"/>
    </xf>
    <xf numFmtId="0" fontId="9" fillId="2" borderId="0" xfId="0" applyFont="1" applyFill="1" applyAlignment="1">
      <alignment wrapText="1"/>
    </xf>
    <xf numFmtId="0" fontId="1" fillId="2" borderId="0" xfId="0" applyFont="1" applyFill="1" applyAlignment="1">
      <alignment wrapText="1"/>
    </xf>
    <xf numFmtId="0" fontId="9" fillId="2" borderId="0" xfId="0" applyFont="1" applyFill="1" applyAlignment="1">
      <alignment horizontal="right"/>
    </xf>
    <xf numFmtId="0" fontId="9" fillId="2" borderId="0" xfId="0" applyFont="1" applyFill="1" applyAlignment="1">
      <alignment horizontal="right" wrapText="1"/>
    </xf>
    <xf numFmtId="0" fontId="1" fillId="2" borderId="0" xfId="0" applyFont="1" applyFill="1" applyBorder="1"/>
    <xf numFmtId="0" fontId="1" fillId="2" borderId="3" xfId="0" applyFont="1" applyFill="1" applyBorder="1"/>
    <xf numFmtId="0" fontId="1" fillId="2" borderId="4" xfId="0" applyFont="1" applyFill="1" applyBorder="1"/>
    <xf numFmtId="2" fontId="2" fillId="2" borderId="1" xfId="0" applyNumberFormat="1" applyFont="1" applyFill="1" applyBorder="1" applyAlignment="1">
      <alignment horizontal="right" vertical="top"/>
    </xf>
    <xf numFmtId="0" fontId="9" fillId="2" borderId="2" xfId="0" applyFont="1" applyFill="1" applyBorder="1" applyAlignment="1">
      <alignment horizontal="left" vertical="top" wrapText="1"/>
    </xf>
    <xf numFmtId="164" fontId="6" fillId="2" borderId="3" xfId="0" applyNumberFormat="1" applyFont="1" applyFill="1" applyBorder="1" applyAlignment="1">
      <alignment horizontal="right" vertical="center"/>
    </xf>
    <xf numFmtId="164" fontId="6" fillId="2" borderId="0" xfId="0" applyNumberFormat="1" applyFont="1" applyFill="1" applyBorder="1" applyAlignment="1">
      <alignment horizontal="right" vertical="center"/>
    </xf>
    <xf numFmtId="164" fontId="6" fillId="2" borderId="4" xfId="0" applyNumberFormat="1" applyFont="1" applyFill="1" applyBorder="1" applyAlignment="1">
      <alignment horizontal="right" vertical="center"/>
    </xf>
  </cellXfs>
  <cellStyles count="1">
    <cellStyle name="normální" xfId="0" builtinId="0"/>
  </cellStyles>
  <dxfs count="38">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V30"/>
  <sheetViews>
    <sheetView tabSelected="1" workbookViewId="0"/>
  </sheetViews>
  <sheetFormatPr defaultRowHeight="20.25"/>
  <cols>
    <col min="1" max="1" width="5.7109375" style="6" customWidth="1"/>
    <col min="2" max="2" width="5.5703125" style="5" customWidth="1"/>
    <col min="3" max="3" width="31.140625" style="5" customWidth="1"/>
    <col min="4" max="4" width="40.85546875" style="2" customWidth="1"/>
    <col min="5" max="5" width="46.5703125" style="2" customWidth="1"/>
    <col min="7" max="7" width="9.140625" customWidth="1"/>
    <col min="9" max="9" width="13.28515625" customWidth="1"/>
    <col min="10" max="10" width="22.7109375" style="12" customWidth="1"/>
    <col min="11" max="19" width="8.42578125" style="29" hidden="1" customWidth="1"/>
    <col min="20" max="20" width="8.42578125" style="24" customWidth="1"/>
    <col min="21" max="22" width="9.140625" style="24"/>
    <col min="23" max="16384" width="9.140625" style="3"/>
  </cols>
  <sheetData>
    <row r="1" spans="1:22" s="1" customFormat="1" ht="37.5" customHeight="1">
      <c r="A1" s="6" t="s">
        <v>11</v>
      </c>
      <c r="B1" s="4"/>
      <c r="C1" s="4"/>
      <c r="D1" s="7"/>
      <c r="E1" s="7"/>
      <c r="G1" s="8"/>
      <c r="H1" s="8"/>
      <c r="I1" s="8"/>
      <c r="J1" s="11"/>
      <c r="K1" s="29"/>
      <c r="L1" s="29"/>
      <c r="M1" s="29"/>
      <c r="N1" s="29"/>
      <c r="O1" s="29"/>
      <c r="P1" s="29"/>
      <c r="Q1" s="29"/>
      <c r="R1" s="29"/>
      <c r="S1" s="29"/>
      <c r="T1" s="24"/>
      <c r="U1" s="24"/>
      <c r="V1" s="24"/>
    </row>
    <row r="2" spans="1:22" s="1" customFormat="1">
      <c r="A2" s="6"/>
      <c r="B2" s="4"/>
      <c r="C2" s="4"/>
      <c r="D2" s="7"/>
      <c r="E2" s="6"/>
      <c r="F2" s="14" t="s">
        <v>0</v>
      </c>
      <c r="G2" s="32"/>
      <c r="H2" s="32"/>
      <c r="I2" s="36">
        <f>I7+I9+I11+I13+I15+I17+I19+I21+I23+I25+I27+I29</f>
        <v>0</v>
      </c>
      <c r="J2" s="36"/>
      <c r="K2" s="29"/>
      <c r="L2" s="29"/>
      <c r="M2" s="29"/>
      <c r="N2" s="29"/>
      <c r="O2" s="29"/>
      <c r="P2" s="29"/>
      <c r="Q2" s="29"/>
      <c r="R2" s="29"/>
      <c r="S2" s="29"/>
      <c r="T2" s="24"/>
      <c r="U2" s="24"/>
      <c r="V2" s="24"/>
    </row>
    <row r="3" spans="1:22" s="1" customFormat="1">
      <c r="A3" s="6"/>
      <c r="B3" s="4"/>
      <c r="C3" s="4"/>
      <c r="D3" s="7"/>
      <c r="E3" s="6"/>
      <c r="F3" s="15" t="s">
        <v>1</v>
      </c>
      <c r="G3" s="31"/>
      <c r="H3" s="31"/>
      <c r="I3" s="37">
        <f>I4-I2</f>
        <v>0</v>
      </c>
      <c r="J3" s="37"/>
      <c r="K3" s="29"/>
      <c r="L3" s="29"/>
      <c r="M3" s="29"/>
      <c r="N3" s="29"/>
      <c r="O3" s="29"/>
      <c r="P3" s="29"/>
      <c r="Q3" s="29"/>
      <c r="R3" s="29"/>
      <c r="S3" s="29"/>
      <c r="T3" s="24"/>
      <c r="U3" s="24"/>
      <c r="V3" s="24"/>
    </row>
    <row r="4" spans="1:22" s="1" customFormat="1">
      <c r="A4" s="6"/>
      <c r="B4" s="4"/>
      <c r="C4" s="4"/>
      <c r="D4" s="7"/>
      <c r="E4" s="6"/>
      <c r="F4" s="16" t="s">
        <v>9</v>
      </c>
      <c r="G4" s="33"/>
      <c r="H4" s="33"/>
      <c r="I4" s="38">
        <f>J7+J9+J11+J13+J15+J17+J19+J21+J23+J25+J27+J29</f>
        <v>0</v>
      </c>
      <c r="J4" s="38"/>
      <c r="K4" s="29"/>
      <c r="L4" s="29"/>
      <c r="M4" s="29"/>
      <c r="N4" s="29"/>
      <c r="O4" s="29"/>
      <c r="P4" s="29"/>
      <c r="Q4" s="29"/>
      <c r="R4" s="29"/>
      <c r="S4" s="29"/>
      <c r="T4" s="24"/>
      <c r="U4" s="24"/>
      <c r="V4" s="24"/>
    </row>
    <row r="5" spans="1:22" s="1" customFormat="1">
      <c r="A5" s="6"/>
      <c r="B5" s="4"/>
      <c r="C5" s="4"/>
      <c r="D5" s="7"/>
      <c r="E5" s="6"/>
      <c r="J5" s="19"/>
      <c r="K5" s="29"/>
      <c r="L5" s="29"/>
      <c r="M5" s="29"/>
      <c r="N5" s="29"/>
      <c r="O5" s="29"/>
      <c r="P5" s="29"/>
      <c r="Q5" s="29"/>
      <c r="R5" s="29"/>
      <c r="S5" s="29"/>
      <c r="T5" s="24"/>
      <c r="U5" s="24"/>
      <c r="V5" s="24"/>
    </row>
    <row r="6" spans="1:22" s="28" customFormat="1" ht="39">
      <c r="A6" s="25"/>
      <c r="B6" s="26"/>
      <c r="C6" s="26"/>
      <c r="D6" s="13" t="s">
        <v>4</v>
      </c>
      <c r="E6" s="13" t="s">
        <v>5</v>
      </c>
      <c r="F6" s="13" t="s">
        <v>2</v>
      </c>
      <c r="G6" s="17" t="s">
        <v>6</v>
      </c>
      <c r="H6" s="13" t="s">
        <v>3</v>
      </c>
      <c r="I6" s="17" t="s">
        <v>8</v>
      </c>
      <c r="J6" s="23" t="s">
        <v>10</v>
      </c>
      <c r="K6" s="30"/>
      <c r="L6" s="30"/>
      <c r="M6" s="30"/>
      <c r="N6" s="30"/>
      <c r="O6" s="30" t="s">
        <v>2</v>
      </c>
      <c r="P6" s="30" t="s">
        <v>6</v>
      </c>
      <c r="Q6" s="30" t="s">
        <v>3</v>
      </c>
      <c r="R6" s="30" t="s">
        <v>8</v>
      </c>
      <c r="S6" s="30" t="s">
        <v>7</v>
      </c>
      <c r="T6" s="27"/>
      <c r="U6" s="27"/>
      <c r="V6" s="27"/>
    </row>
    <row r="7" spans="1:22">
      <c r="A7" s="21" t="s">
        <v>12</v>
      </c>
      <c r="B7" s="22" t="s">
        <v>13</v>
      </c>
      <c r="C7" s="9"/>
      <c r="D7" s="9"/>
      <c r="E7" s="9" t="s">
        <v>14</v>
      </c>
      <c r="F7" s="10">
        <v>1</v>
      </c>
      <c r="G7" s="18"/>
      <c r="H7" s="20">
        <v>0.21</v>
      </c>
      <c r="I7" s="18">
        <f>G7*F7</f>
        <v>0</v>
      </c>
      <c r="J7" s="34">
        <f>I7*1.21</f>
        <v>0</v>
      </c>
      <c r="K7" s="29">
        <v>36160</v>
      </c>
      <c r="L7" s="29">
        <v>43753.599999999999</v>
      </c>
      <c r="N7" s="29">
        <v>1</v>
      </c>
    </row>
    <row r="8" spans="1:22" ht="293.25">
      <c r="A8" s="21" t="s">
        <v>14</v>
      </c>
      <c r="B8" s="22"/>
      <c r="C8" s="9" t="s">
        <v>14</v>
      </c>
      <c r="D8" s="9" t="s">
        <v>47</v>
      </c>
      <c r="E8" s="9" t="s">
        <v>48</v>
      </c>
      <c r="F8" s="10"/>
      <c r="G8" s="18"/>
      <c r="H8" s="20" t="s">
        <v>14</v>
      </c>
      <c r="I8" s="18" t="s">
        <v>14</v>
      </c>
      <c r="J8" s="34" t="s">
        <v>14</v>
      </c>
      <c r="M8" s="29">
        <v>1</v>
      </c>
      <c r="O8" s="29">
        <v>1</v>
      </c>
      <c r="P8" s="29">
        <v>7020</v>
      </c>
      <c r="Q8" s="29" t="s">
        <v>15</v>
      </c>
      <c r="R8" s="29">
        <v>7020</v>
      </c>
      <c r="S8" s="29">
        <v>8494.1999999999989</v>
      </c>
    </row>
    <row r="9" spans="1:22">
      <c r="A9" s="21" t="s">
        <v>16</v>
      </c>
      <c r="B9" s="22" t="s">
        <v>17</v>
      </c>
      <c r="C9" s="9"/>
      <c r="D9" s="9"/>
      <c r="E9" s="9" t="s">
        <v>14</v>
      </c>
      <c r="F9" s="10">
        <v>1</v>
      </c>
      <c r="G9" s="18"/>
      <c r="H9" s="20">
        <v>0.21</v>
      </c>
      <c r="I9" s="18">
        <f>G9*F9</f>
        <v>0</v>
      </c>
      <c r="J9" s="34">
        <f>I9*1.21</f>
        <v>0</v>
      </c>
      <c r="K9" s="29">
        <v>4090</v>
      </c>
      <c r="L9" s="29">
        <v>4948.8999999999996</v>
      </c>
      <c r="N9" s="29">
        <v>2</v>
      </c>
    </row>
    <row r="10" spans="1:22" ht="127.5">
      <c r="A10" s="21" t="s">
        <v>14</v>
      </c>
      <c r="B10" s="22"/>
      <c r="C10" s="9" t="s">
        <v>14</v>
      </c>
      <c r="D10" s="9" t="s">
        <v>18</v>
      </c>
      <c r="E10" s="35" t="s">
        <v>51</v>
      </c>
      <c r="F10" s="10"/>
      <c r="G10" s="18"/>
      <c r="H10" s="20" t="s">
        <v>14</v>
      </c>
      <c r="I10" s="18" t="s">
        <v>14</v>
      </c>
      <c r="J10" s="34" t="s">
        <v>14</v>
      </c>
      <c r="M10" s="29">
        <v>2</v>
      </c>
      <c r="O10" s="29">
        <v>1</v>
      </c>
      <c r="P10" s="29">
        <v>4090</v>
      </c>
      <c r="Q10" s="29" t="s">
        <v>15</v>
      </c>
      <c r="R10" s="29">
        <v>4090</v>
      </c>
      <c r="S10" s="29">
        <v>4948.8999999999996</v>
      </c>
    </row>
    <row r="11" spans="1:22">
      <c r="A11" s="21" t="s">
        <v>19</v>
      </c>
      <c r="B11" s="22" t="s">
        <v>20</v>
      </c>
      <c r="C11" s="9"/>
      <c r="D11" s="9"/>
      <c r="E11" s="9" t="s">
        <v>14</v>
      </c>
      <c r="F11" s="10">
        <v>1</v>
      </c>
      <c r="G11" s="18"/>
      <c r="H11" s="20">
        <v>0.21</v>
      </c>
      <c r="I11" s="18">
        <f>G11*F11</f>
        <v>0</v>
      </c>
      <c r="J11" s="34">
        <f>I11*1.21</f>
        <v>0</v>
      </c>
      <c r="K11" s="29">
        <v>3400</v>
      </c>
      <c r="L11" s="29">
        <v>4114</v>
      </c>
      <c r="N11" s="29">
        <v>3</v>
      </c>
    </row>
    <row r="12" spans="1:22" ht="51">
      <c r="A12" s="21" t="s">
        <v>14</v>
      </c>
      <c r="B12" s="22"/>
      <c r="C12" s="9" t="s">
        <v>14</v>
      </c>
      <c r="D12" s="9" t="s">
        <v>20</v>
      </c>
      <c r="E12" s="35" t="s">
        <v>52</v>
      </c>
      <c r="F12" s="10"/>
      <c r="G12" s="18"/>
      <c r="H12" s="20" t="s">
        <v>14</v>
      </c>
      <c r="I12" s="18" t="s">
        <v>14</v>
      </c>
      <c r="J12" s="34" t="s">
        <v>14</v>
      </c>
      <c r="M12" s="29">
        <v>3</v>
      </c>
      <c r="O12" s="29">
        <v>1</v>
      </c>
      <c r="P12" s="29">
        <v>3400</v>
      </c>
      <c r="Q12" s="29" t="s">
        <v>15</v>
      </c>
      <c r="R12" s="29">
        <v>3400</v>
      </c>
      <c r="S12" s="29">
        <v>4114</v>
      </c>
    </row>
    <row r="13" spans="1:22">
      <c r="A13" s="21" t="s">
        <v>21</v>
      </c>
      <c r="B13" s="22" t="s">
        <v>22</v>
      </c>
      <c r="C13" s="9"/>
      <c r="D13" s="9"/>
      <c r="E13" s="9" t="s">
        <v>14</v>
      </c>
      <c r="F13" s="10">
        <v>4</v>
      </c>
      <c r="G13" s="18"/>
      <c r="H13" s="20">
        <v>0.21</v>
      </c>
      <c r="I13" s="18">
        <f>G13*F13</f>
        <v>0</v>
      </c>
      <c r="J13" s="34">
        <f>I13*1.21</f>
        <v>0</v>
      </c>
      <c r="K13" s="29">
        <v>16400</v>
      </c>
      <c r="L13" s="29">
        <v>19844</v>
      </c>
      <c r="N13" s="29">
        <v>4</v>
      </c>
    </row>
    <row r="14" spans="1:22" ht="25.5">
      <c r="A14" s="21" t="s">
        <v>14</v>
      </c>
      <c r="B14" s="22"/>
      <c r="C14" s="9" t="s">
        <v>14</v>
      </c>
      <c r="D14" s="9" t="s">
        <v>23</v>
      </c>
      <c r="E14" s="35" t="s">
        <v>49</v>
      </c>
      <c r="F14" s="10"/>
      <c r="G14" s="18"/>
      <c r="H14" s="20" t="s">
        <v>14</v>
      </c>
      <c r="I14" s="18" t="s">
        <v>14</v>
      </c>
      <c r="J14" s="34" t="s">
        <v>14</v>
      </c>
      <c r="M14" s="29">
        <v>4</v>
      </c>
      <c r="O14" s="29">
        <v>4</v>
      </c>
      <c r="P14" s="29">
        <v>4100</v>
      </c>
      <c r="Q14" s="29" t="s">
        <v>15</v>
      </c>
      <c r="R14" s="29">
        <v>16400</v>
      </c>
      <c r="S14" s="29">
        <v>19844</v>
      </c>
    </row>
    <row r="15" spans="1:22">
      <c r="A15" s="21" t="s">
        <v>24</v>
      </c>
      <c r="B15" s="22" t="s">
        <v>25</v>
      </c>
      <c r="C15" s="9"/>
      <c r="D15" s="9"/>
      <c r="E15" s="9" t="s">
        <v>14</v>
      </c>
      <c r="F15" s="10">
        <v>1</v>
      </c>
      <c r="G15" s="18"/>
      <c r="H15" s="20">
        <v>0.21</v>
      </c>
      <c r="I15" s="18">
        <f>G15*F15</f>
        <v>0</v>
      </c>
      <c r="J15" s="34">
        <f>I15*1.21</f>
        <v>0</v>
      </c>
      <c r="K15" s="29">
        <v>2190</v>
      </c>
      <c r="L15" s="29">
        <v>2649.9</v>
      </c>
      <c r="N15" s="29">
        <v>5</v>
      </c>
    </row>
    <row r="16" spans="1:22" ht="51">
      <c r="A16" s="21" t="s">
        <v>14</v>
      </c>
      <c r="B16" s="22"/>
      <c r="C16" s="9" t="s">
        <v>14</v>
      </c>
      <c r="D16" s="9" t="s">
        <v>25</v>
      </c>
      <c r="E16" s="9" t="s">
        <v>26</v>
      </c>
      <c r="F16" s="10"/>
      <c r="G16" s="18"/>
      <c r="H16" s="20" t="s">
        <v>14</v>
      </c>
      <c r="I16" s="18" t="s">
        <v>14</v>
      </c>
      <c r="J16" s="34" t="s">
        <v>14</v>
      </c>
      <c r="M16" s="29">
        <v>5</v>
      </c>
      <c r="O16" s="29">
        <v>1</v>
      </c>
      <c r="P16" s="29">
        <v>2190</v>
      </c>
      <c r="Q16" s="29" t="s">
        <v>15</v>
      </c>
      <c r="R16" s="29">
        <v>2190</v>
      </c>
      <c r="S16" s="29">
        <v>2649.9</v>
      </c>
    </row>
    <row r="17" spans="1:19">
      <c r="A17" s="21" t="s">
        <v>27</v>
      </c>
      <c r="B17" s="22" t="s">
        <v>28</v>
      </c>
      <c r="C17" s="9"/>
      <c r="D17" s="9"/>
      <c r="E17" s="9" t="s">
        <v>14</v>
      </c>
      <c r="F17" s="10">
        <v>2</v>
      </c>
      <c r="G17" s="18"/>
      <c r="H17" s="20">
        <v>0.21</v>
      </c>
      <c r="I17" s="18">
        <f>G17*F17</f>
        <v>0</v>
      </c>
      <c r="J17" s="34">
        <f>I17*1.21</f>
        <v>0</v>
      </c>
      <c r="K17" s="29">
        <v>7120</v>
      </c>
      <c r="L17" s="29">
        <v>8615.1999999999989</v>
      </c>
      <c r="N17" s="29">
        <v>6</v>
      </c>
    </row>
    <row r="18" spans="1:19" ht="67.5" customHeight="1">
      <c r="A18" s="21" t="s">
        <v>14</v>
      </c>
      <c r="B18" s="22"/>
      <c r="C18" s="9" t="s">
        <v>14</v>
      </c>
      <c r="D18" s="9" t="s">
        <v>28</v>
      </c>
      <c r="E18" s="9" t="s">
        <v>29</v>
      </c>
      <c r="F18" s="10"/>
      <c r="G18" s="18"/>
      <c r="H18" s="20" t="s">
        <v>14</v>
      </c>
      <c r="I18" s="18" t="s">
        <v>14</v>
      </c>
      <c r="J18" s="34" t="s">
        <v>14</v>
      </c>
      <c r="M18" s="29">
        <v>6</v>
      </c>
      <c r="O18" s="29">
        <v>2</v>
      </c>
      <c r="P18" s="29">
        <v>3560</v>
      </c>
      <c r="Q18" s="29" t="s">
        <v>15</v>
      </c>
      <c r="R18" s="29">
        <v>7120</v>
      </c>
      <c r="S18" s="29">
        <v>8615.1999999999989</v>
      </c>
    </row>
    <row r="19" spans="1:19">
      <c r="A19" s="21" t="s">
        <v>30</v>
      </c>
      <c r="B19" s="22" t="s">
        <v>31</v>
      </c>
      <c r="C19" s="9"/>
      <c r="D19" s="9"/>
      <c r="E19" s="9" t="s">
        <v>14</v>
      </c>
      <c r="F19" s="10">
        <v>1</v>
      </c>
      <c r="G19" s="18"/>
      <c r="H19" s="20">
        <v>0.21</v>
      </c>
      <c r="I19" s="18">
        <f>G19*F19</f>
        <v>0</v>
      </c>
      <c r="J19" s="34">
        <f>I19*1.21</f>
        <v>0</v>
      </c>
      <c r="K19" s="29">
        <v>7410</v>
      </c>
      <c r="L19" s="29">
        <v>8966.1</v>
      </c>
      <c r="N19" s="29">
        <v>7</v>
      </c>
    </row>
    <row r="20" spans="1:19" ht="102">
      <c r="A20" s="21" t="s">
        <v>14</v>
      </c>
      <c r="B20" s="22"/>
      <c r="C20" s="9" t="s">
        <v>14</v>
      </c>
      <c r="D20" s="9" t="s">
        <v>31</v>
      </c>
      <c r="E20" s="9" t="s">
        <v>32</v>
      </c>
      <c r="F20" s="10"/>
      <c r="G20" s="18"/>
      <c r="H20" s="20" t="s">
        <v>14</v>
      </c>
      <c r="I20" s="18" t="s">
        <v>14</v>
      </c>
      <c r="J20" s="34" t="s">
        <v>14</v>
      </c>
      <c r="M20" s="29">
        <v>7</v>
      </c>
      <c r="O20" s="29">
        <v>1</v>
      </c>
      <c r="P20" s="29">
        <v>7410</v>
      </c>
      <c r="Q20" s="29" t="s">
        <v>15</v>
      </c>
      <c r="R20" s="29">
        <v>7410</v>
      </c>
      <c r="S20" s="29">
        <v>8966.1</v>
      </c>
    </row>
    <row r="21" spans="1:19">
      <c r="A21" s="21" t="s">
        <v>33</v>
      </c>
      <c r="B21" s="22" t="s">
        <v>34</v>
      </c>
      <c r="C21" s="9"/>
      <c r="D21" s="9"/>
      <c r="E21" s="9" t="s">
        <v>14</v>
      </c>
      <c r="F21" s="10">
        <v>6</v>
      </c>
      <c r="G21" s="18"/>
      <c r="H21" s="20">
        <v>0.21</v>
      </c>
      <c r="I21" s="18">
        <f>G21*F21</f>
        <v>0</v>
      </c>
      <c r="J21" s="34">
        <f>I21*1.21</f>
        <v>0</v>
      </c>
      <c r="K21" s="29">
        <v>29160</v>
      </c>
      <c r="L21" s="29">
        <v>35283.599999999999</v>
      </c>
      <c r="N21" s="29">
        <v>8</v>
      </c>
    </row>
    <row r="22" spans="1:19" ht="76.5">
      <c r="A22" s="21" t="s">
        <v>14</v>
      </c>
      <c r="B22" s="22"/>
      <c r="C22" s="9" t="s">
        <v>14</v>
      </c>
      <c r="D22" s="9" t="s">
        <v>34</v>
      </c>
      <c r="E22" s="9" t="s">
        <v>35</v>
      </c>
      <c r="F22" s="10"/>
      <c r="G22" s="18"/>
      <c r="H22" s="20" t="s">
        <v>14</v>
      </c>
      <c r="I22" s="18" t="s">
        <v>14</v>
      </c>
      <c r="J22" s="34" t="s">
        <v>14</v>
      </c>
      <c r="M22" s="29">
        <v>8</v>
      </c>
      <c r="O22" s="29">
        <v>6</v>
      </c>
      <c r="P22" s="29">
        <v>4860</v>
      </c>
      <c r="Q22" s="29" t="s">
        <v>15</v>
      </c>
      <c r="R22" s="29">
        <v>29160</v>
      </c>
      <c r="S22" s="29">
        <v>35283.599999999999</v>
      </c>
    </row>
    <row r="23" spans="1:19">
      <c r="A23" s="21" t="s">
        <v>36</v>
      </c>
      <c r="B23" s="22" t="s">
        <v>37</v>
      </c>
      <c r="C23" s="9"/>
      <c r="D23" s="9"/>
      <c r="E23" s="9" t="s">
        <v>14</v>
      </c>
      <c r="F23" s="10">
        <v>1</v>
      </c>
      <c r="G23" s="18"/>
      <c r="H23" s="20">
        <v>0.21</v>
      </c>
      <c r="I23" s="18">
        <f>G23*F23</f>
        <v>0</v>
      </c>
      <c r="J23" s="34">
        <f>I23*1.21</f>
        <v>0</v>
      </c>
      <c r="K23" s="29">
        <v>4420</v>
      </c>
      <c r="L23" s="29">
        <v>5348.2</v>
      </c>
      <c r="N23" s="29">
        <v>9</v>
      </c>
    </row>
    <row r="24" spans="1:19" ht="63.75">
      <c r="A24" s="21" t="s">
        <v>14</v>
      </c>
      <c r="B24" s="22"/>
      <c r="C24" s="9" t="s">
        <v>14</v>
      </c>
      <c r="D24" s="9" t="s">
        <v>37</v>
      </c>
      <c r="E24" s="9" t="s">
        <v>38</v>
      </c>
      <c r="F24" s="10"/>
      <c r="G24" s="18"/>
      <c r="H24" s="20" t="s">
        <v>14</v>
      </c>
      <c r="I24" s="18" t="s">
        <v>14</v>
      </c>
      <c r="J24" s="34" t="s">
        <v>14</v>
      </c>
      <c r="M24" s="29">
        <v>9</v>
      </c>
      <c r="O24" s="29">
        <v>1</v>
      </c>
      <c r="P24" s="29">
        <v>4420</v>
      </c>
      <c r="Q24" s="29" t="s">
        <v>15</v>
      </c>
      <c r="R24" s="29">
        <v>4420</v>
      </c>
      <c r="S24" s="29">
        <v>5348.2</v>
      </c>
    </row>
    <row r="25" spans="1:19">
      <c r="A25" s="21" t="s">
        <v>39</v>
      </c>
      <c r="B25" s="22" t="s">
        <v>40</v>
      </c>
      <c r="C25" s="9"/>
      <c r="D25" s="9"/>
      <c r="E25" s="9" t="s">
        <v>14</v>
      </c>
      <c r="F25" s="10">
        <v>1</v>
      </c>
      <c r="G25" s="18"/>
      <c r="H25" s="20">
        <v>0.21</v>
      </c>
      <c r="I25" s="18">
        <f>G25*F25</f>
        <v>0</v>
      </c>
      <c r="J25" s="34">
        <f>I25*1.21</f>
        <v>0</v>
      </c>
      <c r="K25" s="29">
        <v>5460</v>
      </c>
      <c r="L25" s="29">
        <v>6606.5999999999995</v>
      </c>
      <c r="N25" s="29">
        <v>11</v>
      </c>
    </row>
    <row r="26" spans="1:19" ht="40.5" customHeight="1">
      <c r="A26" s="21" t="s">
        <v>14</v>
      </c>
      <c r="B26" s="22"/>
      <c r="C26" s="9" t="s">
        <v>14</v>
      </c>
      <c r="D26" s="9" t="s">
        <v>41</v>
      </c>
      <c r="E26" s="9" t="s">
        <v>42</v>
      </c>
      <c r="F26" s="10"/>
      <c r="G26" s="18"/>
      <c r="H26" s="20" t="s">
        <v>14</v>
      </c>
      <c r="I26" s="18" t="s">
        <v>14</v>
      </c>
      <c r="J26" s="34" t="s">
        <v>14</v>
      </c>
      <c r="M26" s="29">
        <v>11</v>
      </c>
      <c r="O26" s="29">
        <v>1</v>
      </c>
      <c r="P26" s="29">
        <v>5460</v>
      </c>
      <c r="Q26" s="29" t="s">
        <v>15</v>
      </c>
      <c r="R26" s="29">
        <v>5460</v>
      </c>
      <c r="S26" s="29">
        <v>6606.5999999999995</v>
      </c>
    </row>
    <row r="27" spans="1:19">
      <c r="A27" s="21" t="s">
        <v>43</v>
      </c>
      <c r="B27" s="22" t="s">
        <v>44</v>
      </c>
      <c r="C27" s="9"/>
      <c r="D27" s="9"/>
      <c r="E27" s="9" t="s">
        <v>14</v>
      </c>
      <c r="F27" s="10">
        <v>1</v>
      </c>
      <c r="G27" s="18"/>
      <c r="H27" s="20">
        <v>0.21</v>
      </c>
      <c r="I27" s="18">
        <f>G27*F27</f>
        <v>0</v>
      </c>
      <c r="J27" s="34">
        <f>I27*1.21</f>
        <v>0</v>
      </c>
      <c r="K27" s="29">
        <v>1690</v>
      </c>
      <c r="L27" s="29">
        <v>2044.8999999999999</v>
      </c>
      <c r="N27" s="29">
        <v>12</v>
      </c>
    </row>
    <row r="28" spans="1:19" ht="41.25" customHeight="1">
      <c r="A28" s="21" t="s">
        <v>14</v>
      </c>
      <c r="B28" s="22"/>
      <c r="C28" s="9" t="s">
        <v>14</v>
      </c>
      <c r="D28" s="9" t="s">
        <v>44</v>
      </c>
      <c r="E28" s="9" t="s">
        <v>45</v>
      </c>
      <c r="F28" s="10"/>
      <c r="G28" s="18"/>
      <c r="H28" s="20" t="s">
        <v>14</v>
      </c>
      <c r="I28" s="18" t="s">
        <v>14</v>
      </c>
      <c r="J28" s="34" t="s">
        <v>14</v>
      </c>
      <c r="M28" s="29">
        <v>12</v>
      </c>
      <c r="O28" s="29">
        <v>1</v>
      </c>
      <c r="P28" s="29">
        <v>1690</v>
      </c>
      <c r="Q28" s="29" t="s">
        <v>15</v>
      </c>
      <c r="R28" s="29">
        <v>1690</v>
      </c>
      <c r="S28" s="29">
        <v>2044.8999999999999</v>
      </c>
    </row>
    <row r="29" spans="1:19">
      <c r="A29" s="21" t="s">
        <v>46</v>
      </c>
      <c r="B29" s="22" t="s">
        <v>50</v>
      </c>
      <c r="C29" s="9"/>
      <c r="D29" s="9"/>
      <c r="E29" s="9" t="s">
        <v>14</v>
      </c>
      <c r="F29" s="10">
        <v>1</v>
      </c>
      <c r="G29" s="18"/>
      <c r="H29" s="20">
        <v>0.21</v>
      </c>
      <c r="I29" s="18">
        <f>G29*F29</f>
        <v>0</v>
      </c>
      <c r="J29" s="34">
        <f>I29*1.21</f>
        <v>0</v>
      </c>
      <c r="K29" s="29">
        <v>19220</v>
      </c>
      <c r="L29" s="29">
        <v>23256.199999999997</v>
      </c>
      <c r="N29" s="29">
        <v>13</v>
      </c>
    </row>
    <row r="30" spans="1:19">
      <c r="A30" s="21" t="s">
        <v>14</v>
      </c>
      <c r="B30" s="22"/>
      <c r="C30" s="9" t="s">
        <v>14</v>
      </c>
      <c r="D30" s="9" t="s">
        <v>50</v>
      </c>
      <c r="E30" s="9"/>
      <c r="F30" s="10"/>
      <c r="G30" s="18"/>
      <c r="H30" s="20" t="s">
        <v>14</v>
      </c>
      <c r="I30" s="18" t="s">
        <v>14</v>
      </c>
      <c r="J30" s="34" t="s">
        <v>14</v>
      </c>
      <c r="M30" s="29">
        <v>13</v>
      </c>
      <c r="O30" s="29">
        <v>1</v>
      </c>
      <c r="P30" s="29">
        <v>2500</v>
      </c>
      <c r="Q30" s="29" t="s">
        <v>15</v>
      </c>
      <c r="R30" s="29">
        <v>2500</v>
      </c>
      <c r="S30" s="29">
        <v>3025</v>
      </c>
    </row>
  </sheetData>
  <mergeCells count="3">
    <mergeCell ref="I2:J2"/>
    <mergeCell ref="I3:J3"/>
    <mergeCell ref="I4:J4"/>
  </mergeCells>
  <conditionalFormatting sqref="A7:J30">
    <cfRule type="expression" dxfId="37" priority="73">
      <formula>$M7=0</formula>
    </cfRule>
    <cfRule type="cellIs" dxfId="36" priority="74" operator="equal">
      <formula>0</formula>
    </cfRule>
  </conditionalFormatting>
  <conditionalFormatting sqref="H8">
    <cfRule type="expression" dxfId="35" priority="69">
      <formula>$M8=0</formula>
    </cfRule>
    <cfRule type="cellIs" dxfId="34" priority="70" operator="equal">
      <formula>0</formula>
    </cfRule>
  </conditionalFormatting>
  <conditionalFormatting sqref="G8">
    <cfRule type="expression" dxfId="33" priority="67">
      <formula>$M8=0</formula>
    </cfRule>
    <cfRule type="cellIs" dxfId="32" priority="68" operator="equal">
      <formula>0</formula>
    </cfRule>
  </conditionalFormatting>
  <conditionalFormatting sqref="I8">
    <cfRule type="expression" dxfId="31" priority="65">
      <formula>$M8=0</formula>
    </cfRule>
    <cfRule type="cellIs" dxfId="30" priority="66" operator="equal">
      <formula>0</formula>
    </cfRule>
  </conditionalFormatting>
  <conditionalFormatting sqref="G8:I8">
    <cfRule type="expression" dxfId="29" priority="63">
      <formula>$M8=0</formula>
    </cfRule>
    <cfRule type="cellIs" dxfId="28" priority="64" operator="equal">
      <formula>0</formula>
    </cfRule>
  </conditionalFormatting>
  <conditionalFormatting sqref="F8">
    <cfRule type="expression" dxfId="27" priority="59">
      <formula>$M8=0</formula>
    </cfRule>
    <cfRule type="cellIs" dxfId="26" priority="60" operator="equal">
      <formula>0</formula>
    </cfRule>
  </conditionalFormatting>
  <conditionalFormatting sqref="F8">
    <cfRule type="expression" dxfId="25" priority="57">
      <formula>$M8=0</formula>
    </cfRule>
    <cfRule type="cellIs" dxfId="24" priority="58" operator="equal">
      <formula>0</formula>
    </cfRule>
  </conditionalFormatting>
  <conditionalFormatting sqref="F7">
    <cfRule type="expression" dxfId="23" priority="55">
      <formula>$M7=0</formula>
    </cfRule>
    <cfRule type="cellIs" dxfId="22" priority="56" operator="equal">
      <formula>0</formula>
    </cfRule>
  </conditionalFormatting>
  <conditionalFormatting sqref="F7">
    <cfRule type="expression" dxfId="21" priority="53">
      <formula>$M7=0</formula>
    </cfRule>
    <cfRule type="cellIs" dxfId="20" priority="54" operator="equal">
      <formula>0</formula>
    </cfRule>
  </conditionalFormatting>
  <conditionalFormatting sqref="F8">
    <cfRule type="expression" dxfId="19" priority="51">
      <formula>$M8=0</formula>
    </cfRule>
    <cfRule type="cellIs" dxfId="18" priority="52" operator="equal">
      <formula>0</formula>
    </cfRule>
  </conditionalFormatting>
  <conditionalFormatting sqref="F8">
    <cfRule type="expression" dxfId="17" priority="49">
      <formula>$M8=0</formula>
    </cfRule>
    <cfRule type="cellIs" dxfId="16" priority="50" operator="equal">
      <formula>0</formula>
    </cfRule>
  </conditionalFormatting>
  <conditionalFormatting sqref="A7:F24">
    <cfRule type="expression" dxfId="15" priority="15">
      <formula>$M7=0</formula>
    </cfRule>
    <cfRule type="cellIs" dxfId="14" priority="16" operator="equal">
      <formula>0</formula>
    </cfRule>
  </conditionalFormatting>
  <conditionalFormatting sqref="F8">
    <cfRule type="expression" dxfId="13" priority="13">
      <formula>$M8=0</formula>
    </cfRule>
    <cfRule type="cellIs" dxfId="12" priority="14" operator="equal">
      <formula>0</formula>
    </cfRule>
  </conditionalFormatting>
  <conditionalFormatting sqref="F8">
    <cfRule type="expression" dxfId="11" priority="11">
      <formula>$M8=0</formula>
    </cfRule>
    <cfRule type="cellIs" dxfId="10" priority="12" operator="equal">
      <formula>0</formula>
    </cfRule>
  </conditionalFormatting>
  <conditionalFormatting sqref="F7">
    <cfRule type="expression" dxfId="9" priority="9">
      <formula>$M7=0</formula>
    </cfRule>
    <cfRule type="cellIs" dxfId="8" priority="10" operator="equal">
      <formula>0</formula>
    </cfRule>
  </conditionalFormatting>
  <conditionalFormatting sqref="F7">
    <cfRule type="expression" dxfId="7" priority="7">
      <formula>$M7=0</formula>
    </cfRule>
    <cfRule type="cellIs" dxfId="6" priority="8" operator="equal">
      <formula>0</formula>
    </cfRule>
  </conditionalFormatting>
  <conditionalFormatting sqref="F8">
    <cfRule type="expression" dxfId="5" priority="5">
      <formula>$M8=0</formula>
    </cfRule>
    <cfRule type="cellIs" dxfId="4" priority="6" operator="equal">
      <formula>0</formula>
    </cfRule>
  </conditionalFormatting>
  <conditionalFormatting sqref="F8">
    <cfRule type="expression" dxfId="3" priority="3">
      <formula>$M8=0</formula>
    </cfRule>
    <cfRule type="cellIs" dxfId="2" priority="4" operator="equal">
      <formula>0</formula>
    </cfRule>
  </conditionalFormatting>
  <conditionalFormatting sqref="A25:F30">
    <cfRule type="expression" dxfId="1" priority="1">
      <formula>$M28=0</formula>
    </cfRule>
    <cfRule type="cellIs" dxfId="0" priority="2" operator="equal">
      <formula>0</formula>
    </cfRule>
  </conditionalFormatting>
  <pageMargins left="0.47244094488188981" right="0.23622047244094491" top="0.78740157480314965" bottom="0" header="0.31496062992125984" footer="0.31496062992125984"/>
  <pageSetup paperSize="9" scale="74"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F434B51E7B0D5E49B69185CEF03EC48E" ma:contentTypeVersion="7" ma:contentTypeDescription="Vytvoří nový dokument" ma:contentTypeScope="" ma:versionID="05b643fdc43b6b59bfdd911973583d82">
  <xsd:schema xmlns:xsd="http://www.w3.org/2001/XMLSchema" xmlns:xs="http://www.w3.org/2001/XMLSchema" xmlns:p="http://schemas.microsoft.com/office/2006/metadata/properties" xmlns:ns2="7fb0215d-5a29-4068-b9b2-30a237f24f13" xmlns:ns3="26b7fe97-6423-4cf9-ad56-9f8a47dc0d62" targetNamespace="http://schemas.microsoft.com/office/2006/metadata/properties" ma:root="true" ma:fieldsID="0b06a4f1d33debda829636e78ebbb9db" ns2:_="" ns3:_="">
    <xsd:import namespace="7fb0215d-5a29-4068-b9b2-30a237f24f13"/>
    <xsd:import namespace="26b7fe97-6423-4cf9-ad56-9f8a47dc0d62"/>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fb0215d-5a29-4068-b9b2-30a237f24f13" elementFormDefault="qualified">
    <xsd:import namespace="http://schemas.microsoft.com/office/2006/documentManagement/types"/>
    <xsd:import namespace="http://schemas.microsoft.com/office/infopath/2007/PartnerControls"/>
    <xsd:element name="SharedWithUsers" ma:index="8" nillable="true" ma:displayName="Sdílí se s"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dílené s podrobnostmi"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6b7fe97-6423-4cf9-ad56-9f8a47dc0d62"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DateTaken" ma:index="12" nillable="true" ma:displayName="MediaServiceDateTaken" ma:description="" ma:hidden="true" ma:internalName="MediaServiceDateTaken" ma:readOnly="true">
      <xsd:simpleType>
        <xsd:restriction base="dms:Text"/>
      </xsd:simpleType>
    </xsd:element>
    <xsd:element name="MediaServiceAutoTags" ma:index="13" nillable="true" ma:displayName="MediaServiceAutoTags" ma:description="" ma:internalName="MediaServiceAutoTags" ma:readOnly="true">
      <xsd:simpleType>
        <xsd:restriction base="dms:Text"/>
      </xsd:simpleType>
    </xsd:element>
    <xsd:element name="MediaServiceOCR" ma:index="14" nillable="true" ma:displayName="MediaServiceOCR"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96F591E-8277-43C2-A3AA-31D1D5EF1FEF}"/>
</file>

<file path=customXml/itemProps2.xml><?xml version="1.0" encoding="utf-8"?>
<ds:datastoreItem xmlns:ds="http://schemas.openxmlformats.org/officeDocument/2006/customXml" ds:itemID="{C5FAE372-A25D-4F42-B2F8-70A9546B36E8}"/>
</file>

<file path=customXml/itemProps3.xml><?xml version="1.0" encoding="utf-8"?>
<ds:datastoreItem xmlns:ds="http://schemas.openxmlformats.org/officeDocument/2006/customXml" ds:itemID="{9B476189-F656-4CA3-A978-B8633972A8E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KALKULACE</vt:lpstr>
      <vt:lpstr>KALKULACE!Oblast_tisku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NoLubos</dc:creator>
  <cp:lastModifiedBy>Lenovo</cp:lastModifiedBy>
  <cp:lastPrinted>2018-02-22T12:39:02Z</cp:lastPrinted>
  <dcterms:created xsi:type="dcterms:W3CDTF">2016-11-14T13:56:29Z</dcterms:created>
  <dcterms:modified xsi:type="dcterms:W3CDTF">2018-02-22T12:56:44Z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0x010100F434B51E7B0D5E49B69185CEF03EC48E</vt:lpwstr>
  </property>
</Properties>
</file>