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8800" windowHeight="11835" tabRatio="150"/>
  </bookViews>
  <sheets>
    <sheet name="KALKULACE" sheetId="2" r:id="rId1"/>
  </sheets>
  <definedNames>
    <definedName name="_xlnm.Print_Area" localSheetId="0">KALKULACE!$A:$J</definedName>
  </definedNames>
  <calcPr calcId="125725"/>
</workbook>
</file>

<file path=xl/calcChain.xml><?xml version="1.0" encoding="utf-8"?>
<calcChain xmlns="http://schemas.openxmlformats.org/spreadsheetml/2006/main">
  <c r="I31" i="2"/>
  <c r="J31" s="1"/>
  <c r="I29"/>
  <c r="J29" s="1"/>
  <c r="I27"/>
  <c r="J27" s="1"/>
  <c r="I25"/>
  <c r="J25" s="1"/>
  <c r="I23"/>
  <c r="J23" s="1"/>
  <c r="I21"/>
  <c r="J21" s="1"/>
  <c r="I19"/>
  <c r="J19" s="1"/>
  <c r="I17"/>
  <c r="J17" s="1"/>
  <c r="I15"/>
  <c r="J15" s="1"/>
  <c r="I13"/>
  <c r="J13" s="1"/>
  <c r="I11"/>
  <c r="J11" s="1"/>
  <c r="I9"/>
  <c r="J9" s="1"/>
  <c r="I7"/>
  <c r="J7" s="1"/>
  <c r="I4" l="1"/>
  <c r="I2"/>
  <c r="I3" l="1"/>
</calcChain>
</file>

<file path=xl/sharedStrings.xml><?xml version="1.0" encoding="utf-8"?>
<sst xmlns="http://schemas.openxmlformats.org/spreadsheetml/2006/main" count="159" uniqueCount="57">
  <si>
    <t>Celkem bez DPH</t>
  </si>
  <si>
    <t>DPH 21%</t>
  </si>
  <si>
    <t>ks</t>
  </si>
  <si>
    <t>DPH</t>
  </si>
  <si>
    <t>NÁZEV</t>
  </si>
  <si>
    <t>popis</t>
  </si>
  <si>
    <t>cena bez DPH</t>
  </si>
  <si>
    <t>cena celkem s DPH</t>
  </si>
  <si>
    <t>cena celkem bez DPH</t>
  </si>
  <si>
    <t>Celkem s DPH</t>
  </si>
  <si>
    <t>cena celkem
 s DPH</t>
  </si>
  <si>
    <t>222 - Výchovní poradci - Předběžný rozpočet IROP</t>
  </si>
  <si>
    <t>1)</t>
  </si>
  <si>
    <t>Stůl učitelský</t>
  </si>
  <si>
    <t/>
  </si>
  <si>
    <t>Učitelskský pracovní stůl</t>
  </si>
  <si>
    <t>21%</t>
  </si>
  <si>
    <t>2)</t>
  </si>
  <si>
    <t>Stůl jednací</t>
  </si>
  <si>
    <t>Jednací stůl</t>
  </si>
  <si>
    <t>Jednací stůl pro s rozměry š90xh60 x v76. Jackelová konstrukce 40x20mm s komaxitovou úpravou. Zadní  deska z laminované dřevotřísky tl. 18mm s olepenými hranami ABS 0,5mm technologií PUR. Pracovní deska z laminované dřevotřísky tl. 18mm s olepenými hranami ABS 2,0mm technologií PUR. Držák na tower uchycen k noze učitelského stolu.</t>
  </si>
  <si>
    <t>3)</t>
  </si>
  <si>
    <t>Židle učitelská</t>
  </si>
  <si>
    <t>4)</t>
  </si>
  <si>
    <t>Židle jednací</t>
  </si>
  <si>
    <t>5)</t>
  </si>
  <si>
    <t>Skříň A</t>
  </si>
  <si>
    <t>Skříň šatní vysoká s plnými dvířky</t>
  </si>
  <si>
    <t>Rozměry š80 x h60 x v200cm. Korpus z laminované dřevotřísky tl. 18mm olepený hranou ABS 0,5mm technologií PUR, uzamykatelná plná dvířka rozvorovým zámkem, ohraněná hranou ABS 2,0mm technologií PUR. Záda bílý sololak, šatní tyč na ramínka. Dvě police přestavitelné, vrtáno průběžně.
Ve skříní vlepené zrcadlo na pravé veře.</t>
  </si>
  <si>
    <t>6)</t>
  </si>
  <si>
    <t>Skříň C</t>
  </si>
  <si>
    <t>7)</t>
  </si>
  <si>
    <t>Skříň B</t>
  </si>
  <si>
    <t>8)</t>
  </si>
  <si>
    <t>Skříň D</t>
  </si>
  <si>
    <t>9)</t>
  </si>
  <si>
    <t>Konferenční sezení</t>
  </si>
  <si>
    <t>Konferenční křesílko</t>
  </si>
  <si>
    <t>10)</t>
  </si>
  <si>
    <t>Konferenční stůl</t>
  </si>
  <si>
    <t>11)</t>
  </si>
  <si>
    <t>Nástěnka</t>
  </si>
  <si>
    <t>12)</t>
  </si>
  <si>
    <t>Police na knihy</t>
  </si>
  <si>
    <t>Rozměry š80xh20xv34cm. Korpus z laminované dřevotřísky tl. 18mm, olepený hranou ABS 2mm technologií PUR. Záda bílý sololak.</t>
  </si>
  <si>
    <t>13)</t>
  </si>
  <si>
    <t xml:space="preserve">Učitelský stůl pro s rozměry š140 x h60 x v76. Jackelová konstrukce 40x20mm s komaxitovou úpravou. Zadní  deska z laminované dřevotřísky tl. 18mm s olepenými hranami ABS 0,5mm technologií PUR. Pracovní deska z laminované dřevotřísky tl. 18mm s olepenými hranami ABS 2,0mm technologií PUR. Se skříňkou se čtyřmi zásuvkami a centrálním uzamykáním .Korpus s rozměry š40 x h55 x v69cm. Korpus a zásuvky z laminované dřevotřísky tl. 18mm olepené 0,5mm ABS hranou technologií PUR, čela zásuvek olepené 2mm ABS hranou technologií PUR. Zásuvky na plnovýsuvech s centrálním zámkem. </t>
  </si>
  <si>
    <t>Skříň vysoká v horní části skleněná dvířka v rámečku, ve spodní části plná dvířka. Rozměry š80xh40xv200cm. Korpus z laminované dřevotřísky tl. 18mm olepený hranou ABS 0,5mm technologií PUR, uzamykatelná horní dvířka skleněná v rámečku a dolní plná uzamykatelná dvířka ohraněná hranou ABS 2,0mm technologií PUR. Záda bílý sololak, s šesti policemi, pět stavitelných, vrtáno průběžně. Sokl 10 cm se stavitelnými nožičkami.</t>
  </si>
  <si>
    <t>Skříň střední s plnými dvířky.  Rozměry š80xh50xv90cm. Korpus z laminované dřevotřísky tl.18mm olepený hranou ABS 0,5mm technologií PUR, uzamykatelná plná dvířka ohraněná hranou ABS 2,0mm technologií PUR. Záda bílý sololak, dvě přestavitelné police, vrtáno po celé výšce.</t>
  </si>
  <si>
    <t>Skříň střední s plnými dvířky. Rozměry š80 x h40 x v90cm. Korpus z laminované dřevotřísky tl.18mm olepený hranou ABS 0,5mm technologií PUR, uzamykatelná plná dvířka ohraněná hranou ABS 2,0mm technologií PUR. Záda bílý sololak, dvě přestavitelné police, vrtáno po celé výšce.</t>
  </si>
  <si>
    <t>čalouněněné křesílko na kluzákách,
nosnost 120 kg, šířka 73cm, Výška 80cm</t>
  </si>
  <si>
    <t>Stůl konferenční 80x80cm, Stolové nohy profil 40x40mm, tl 1,4mm na nohy a rám pod deskou 40x20mm. Deska stolu v tloušťce 25mm, ohraněná ABS 2mm.</t>
  </si>
  <si>
    <t>Keramická magnetická tabule 90 x 120cm pro fix, bílá, včetně montáže. Obdélníková magnetická tabule pro popis fixou, povrch bílá dvouvrstvá keramika e3, vypalovaná při 810 stupních, rám tabule z eloxovaného hliníku v přírodním odstínu, plastové rohy, sendvič tabule tl. 22mm.</t>
  </si>
  <si>
    <t>Dopravní a jiné náklady</t>
  </si>
  <si>
    <t xml:space="preserve"> </t>
  </si>
  <si>
    <t>Učitelská otočná židle na kolečkách s područkami, nosnost 160kg. E-synchronní mechanismus, Závislé naklápění sedáku a opěroáku, zajištění v 5 polohách, nastavení odporu naklápění opěráku v záviszávislosti na váze uživatele, antišokový systém zabraňující samovolnému navracení opěráku při odjištění fce naklápění. Nosnost 160kg. Polyuretanové područky stavitelné.   Celková výška 101-114cm, hloubka 68cm, výška sedáku 40-53cm, šířka sedáku 51cm. Záruka 5let.</t>
  </si>
  <si>
    <t>Čalouněné kancelářské křesílko, čalouněný sedák, opěrák síťový s područkami, nosnost 120 kg, rozměry šířka sedáku 48cm, celková výška 84cm, hloubka 61cm. Chromová konstrukce, černé plasty.</t>
  </si>
</sst>
</file>

<file path=xl/styles.xml><?xml version="1.0" encoding="utf-8"?>
<styleSheet xmlns="http://schemas.openxmlformats.org/spreadsheetml/2006/main">
  <numFmts count="1">
    <numFmt numFmtId="164" formatCode="#,##0.00\ &quot;Kč&quot;"/>
  </numFmts>
  <fonts count="10">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s>
  <cellStyleXfs count="1">
    <xf numFmtId="0" fontId="0" fillId="0" borderId="0"/>
  </cellStyleXfs>
  <cellXfs count="38">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44">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32"/>
  <sheetViews>
    <sheetView tabSelected="1" workbookViewId="0"/>
  </sheetViews>
  <sheetFormatPr defaultRowHeight="20.25"/>
  <cols>
    <col min="1" max="1" width="5.7109375" style="6" customWidth="1"/>
    <col min="2" max="2" width="5.5703125" style="5" customWidth="1"/>
    <col min="3" max="3" width="31.140625" style="5" customWidth="1"/>
    <col min="4" max="4" width="40.85546875" style="2" customWidth="1"/>
    <col min="5" max="5" width="46.5703125" style="2" customWidth="1"/>
    <col min="7" max="7" width="9.14062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c r="A1" s="6" t="s">
        <v>11</v>
      </c>
      <c r="B1" s="4"/>
      <c r="C1" s="4"/>
      <c r="D1" s="7"/>
      <c r="E1" s="7"/>
      <c r="G1" s="8"/>
      <c r="H1" s="8"/>
      <c r="I1" s="8"/>
      <c r="J1" s="11"/>
      <c r="K1" s="29"/>
      <c r="L1" s="29"/>
      <c r="M1" s="29"/>
      <c r="N1" s="29"/>
      <c r="O1" s="29"/>
      <c r="P1" s="29"/>
      <c r="Q1" s="29"/>
      <c r="R1" s="29"/>
      <c r="S1" s="29"/>
      <c r="T1" s="24"/>
      <c r="U1" s="24"/>
      <c r="V1" s="24"/>
    </row>
    <row r="2" spans="1:22" s="1" customFormat="1">
      <c r="A2" s="6"/>
      <c r="B2" s="4"/>
      <c r="C2" s="4"/>
      <c r="D2" s="7"/>
      <c r="E2" s="6"/>
      <c r="F2" s="14" t="s">
        <v>0</v>
      </c>
      <c r="G2" s="32"/>
      <c r="H2" s="32"/>
      <c r="I2" s="35">
        <f>I7+I9+I11+I13+I15+I17+I19+I21+I23+I25+I27+I29+I31</f>
        <v>0</v>
      </c>
      <c r="J2" s="35"/>
      <c r="K2" s="29"/>
      <c r="L2" s="29"/>
      <c r="M2" s="29"/>
      <c r="N2" s="29"/>
      <c r="O2" s="29"/>
      <c r="P2" s="29"/>
      <c r="Q2" s="29"/>
      <c r="R2" s="29"/>
      <c r="S2" s="29"/>
      <c r="T2" s="24"/>
      <c r="U2" s="24"/>
      <c r="V2" s="24"/>
    </row>
    <row r="3" spans="1:22" s="1" customFormat="1">
      <c r="A3" s="6"/>
      <c r="B3" s="4"/>
      <c r="C3" s="4"/>
      <c r="D3" s="7"/>
      <c r="E3" s="6"/>
      <c r="F3" s="15" t="s">
        <v>1</v>
      </c>
      <c r="G3" s="31"/>
      <c r="H3" s="31"/>
      <c r="I3" s="36">
        <f>I4-I2</f>
        <v>0</v>
      </c>
      <c r="J3" s="36"/>
      <c r="K3" s="29"/>
      <c r="L3" s="29"/>
      <c r="M3" s="29"/>
      <c r="N3" s="29"/>
      <c r="O3" s="29"/>
      <c r="P3" s="29"/>
      <c r="Q3" s="29"/>
      <c r="R3" s="29"/>
      <c r="S3" s="29"/>
      <c r="T3" s="24"/>
      <c r="U3" s="24"/>
      <c r="V3" s="24"/>
    </row>
    <row r="4" spans="1:22" s="1" customFormat="1">
      <c r="A4" s="6"/>
      <c r="B4" s="4"/>
      <c r="C4" s="4"/>
      <c r="D4" s="7"/>
      <c r="E4" s="6"/>
      <c r="F4" s="16" t="s">
        <v>9</v>
      </c>
      <c r="G4" s="33"/>
      <c r="H4" s="33"/>
      <c r="I4" s="37">
        <f>J7+J9+J11+J13+J15+J17+J19+J21+J23+J25+J27+J29+J31</f>
        <v>0</v>
      </c>
      <c r="J4" s="37"/>
      <c r="K4" s="29"/>
      <c r="L4" s="29"/>
      <c r="M4" s="29"/>
      <c r="N4" s="29"/>
      <c r="O4" s="29"/>
      <c r="P4" s="29"/>
      <c r="Q4" s="29"/>
      <c r="R4" s="29"/>
      <c r="S4" s="29"/>
      <c r="T4" s="24"/>
      <c r="U4" s="24"/>
      <c r="V4" s="24"/>
    </row>
    <row r="5" spans="1:22" s="1" customFormat="1">
      <c r="A5" s="6"/>
      <c r="B5" s="4"/>
      <c r="C5" s="4"/>
      <c r="D5" s="7"/>
      <c r="E5" s="6"/>
      <c r="J5" s="19"/>
      <c r="K5" s="29"/>
      <c r="L5" s="29"/>
      <c r="M5" s="29"/>
      <c r="N5" s="29"/>
      <c r="O5" s="29"/>
      <c r="P5" s="29"/>
      <c r="Q5" s="29"/>
      <c r="R5" s="29"/>
      <c r="S5" s="29"/>
      <c r="T5" s="24"/>
      <c r="U5" s="24"/>
      <c r="V5" s="24"/>
    </row>
    <row r="6" spans="1:22" s="28" customFormat="1" ht="39">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c r="A7" s="21" t="s">
        <v>12</v>
      </c>
      <c r="B7" s="22" t="s">
        <v>13</v>
      </c>
      <c r="C7" s="9"/>
      <c r="D7" s="9"/>
      <c r="E7" s="9" t="s">
        <v>14</v>
      </c>
      <c r="F7" s="10">
        <v>2</v>
      </c>
      <c r="G7" s="18">
        <v>0</v>
      </c>
      <c r="H7" s="20">
        <v>0.21</v>
      </c>
      <c r="I7" s="18">
        <f>F7*G7</f>
        <v>0</v>
      </c>
      <c r="J7" s="34">
        <f>I7*1.21</f>
        <v>0</v>
      </c>
      <c r="K7" s="29">
        <v>30420</v>
      </c>
      <c r="L7" s="29">
        <v>36808.199999999997</v>
      </c>
      <c r="N7" s="29">
        <v>1</v>
      </c>
    </row>
    <row r="8" spans="1:22" ht="154.5" customHeight="1">
      <c r="A8" s="21" t="s">
        <v>14</v>
      </c>
      <c r="B8" s="22"/>
      <c r="C8" s="9" t="s">
        <v>14</v>
      </c>
      <c r="D8" s="9" t="s">
        <v>15</v>
      </c>
      <c r="E8" s="9" t="s">
        <v>46</v>
      </c>
      <c r="F8" s="10"/>
      <c r="G8" s="18"/>
      <c r="H8" s="20" t="s">
        <v>14</v>
      </c>
      <c r="I8" s="18" t="s">
        <v>14</v>
      </c>
      <c r="J8" s="34" t="s">
        <v>14</v>
      </c>
      <c r="M8" s="29">
        <v>1</v>
      </c>
      <c r="O8" s="29">
        <v>2</v>
      </c>
      <c r="P8" s="29">
        <v>6920</v>
      </c>
      <c r="Q8" s="29" t="s">
        <v>16</v>
      </c>
      <c r="R8" s="29">
        <v>13840</v>
      </c>
      <c r="S8" s="29">
        <v>16746.399999999998</v>
      </c>
    </row>
    <row r="9" spans="1:22">
      <c r="A9" s="21" t="s">
        <v>17</v>
      </c>
      <c r="B9" s="22" t="s">
        <v>18</v>
      </c>
      <c r="C9" s="9"/>
      <c r="D9" s="9"/>
      <c r="E9" s="9" t="s">
        <v>14</v>
      </c>
      <c r="F9" s="10">
        <v>2</v>
      </c>
      <c r="G9" s="18"/>
      <c r="H9" s="20">
        <v>0.21</v>
      </c>
      <c r="I9" s="18">
        <f>F9*G9</f>
        <v>0</v>
      </c>
      <c r="J9" s="34">
        <f>I9*1.21</f>
        <v>0</v>
      </c>
      <c r="K9" s="29">
        <v>12140</v>
      </c>
      <c r="L9" s="29">
        <v>14689.4</v>
      </c>
      <c r="N9" s="29">
        <v>2</v>
      </c>
    </row>
    <row r="10" spans="1:22" ht="89.25">
      <c r="A10" s="21" t="s">
        <v>14</v>
      </c>
      <c r="B10" s="22"/>
      <c r="C10" s="9" t="s">
        <v>14</v>
      </c>
      <c r="D10" s="9" t="s">
        <v>19</v>
      </c>
      <c r="E10" s="9" t="s">
        <v>20</v>
      </c>
      <c r="F10" s="10"/>
      <c r="G10" s="18"/>
      <c r="H10" s="20" t="s">
        <v>14</v>
      </c>
      <c r="I10" s="18" t="s">
        <v>14</v>
      </c>
      <c r="J10" s="34" t="s">
        <v>14</v>
      </c>
      <c r="M10" s="29">
        <v>2</v>
      </c>
      <c r="O10" s="29">
        <v>2</v>
      </c>
      <c r="P10" s="29">
        <v>6070</v>
      </c>
      <c r="Q10" s="29" t="s">
        <v>16</v>
      </c>
      <c r="R10" s="29">
        <v>12140</v>
      </c>
      <c r="S10" s="29">
        <v>14689.4</v>
      </c>
    </row>
    <row r="11" spans="1:22">
      <c r="A11" s="21" t="s">
        <v>21</v>
      </c>
      <c r="B11" s="22" t="s">
        <v>22</v>
      </c>
      <c r="C11" s="9"/>
      <c r="D11" s="9"/>
      <c r="E11" s="9" t="s">
        <v>14</v>
      </c>
      <c r="F11" s="10">
        <v>2</v>
      </c>
      <c r="G11" s="18"/>
      <c r="H11" s="20">
        <v>0.21</v>
      </c>
      <c r="I11" s="18">
        <f>F11*G11</f>
        <v>0</v>
      </c>
      <c r="J11" s="34">
        <f>I11*1.21</f>
        <v>0</v>
      </c>
      <c r="K11" s="29">
        <v>8180</v>
      </c>
      <c r="L11" s="29">
        <v>9897.7999999999993</v>
      </c>
      <c r="N11" s="29">
        <v>3</v>
      </c>
    </row>
    <row r="12" spans="1:22" ht="127.5">
      <c r="A12" s="21" t="s">
        <v>14</v>
      </c>
      <c r="B12" s="22"/>
      <c r="C12" s="9" t="s">
        <v>14</v>
      </c>
      <c r="D12" s="9" t="s">
        <v>22</v>
      </c>
      <c r="E12" s="9" t="s">
        <v>55</v>
      </c>
      <c r="F12" s="10"/>
      <c r="G12" s="18"/>
      <c r="H12" s="20" t="s">
        <v>14</v>
      </c>
      <c r="I12" s="18" t="s">
        <v>14</v>
      </c>
      <c r="J12" s="34" t="s">
        <v>14</v>
      </c>
      <c r="M12" s="29">
        <v>3</v>
      </c>
      <c r="O12" s="29">
        <v>2</v>
      </c>
      <c r="P12" s="29">
        <v>4090</v>
      </c>
      <c r="Q12" s="29" t="s">
        <v>16</v>
      </c>
      <c r="R12" s="29">
        <v>8180</v>
      </c>
      <c r="S12" s="29">
        <v>9897.7999999999993</v>
      </c>
    </row>
    <row r="13" spans="1:22">
      <c r="A13" s="21" t="s">
        <v>23</v>
      </c>
      <c r="B13" s="22" t="s">
        <v>24</v>
      </c>
      <c r="C13" s="9"/>
      <c r="D13" s="9"/>
      <c r="E13" s="9" t="s">
        <v>14</v>
      </c>
      <c r="F13" s="10">
        <v>2</v>
      </c>
      <c r="G13" s="18"/>
      <c r="H13" s="20">
        <v>0.21</v>
      </c>
      <c r="I13" s="18">
        <f>F13*G13</f>
        <v>0</v>
      </c>
      <c r="J13" s="34">
        <f>I13*1.21</f>
        <v>0</v>
      </c>
      <c r="K13" s="29">
        <v>6800</v>
      </c>
      <c r="L13" s="29">
        <v>8228</v>
      </c>
      <c r="N13" s="29">
        <v>4</v>
      </c>
    </row>
    <row r="14" spans="1:22" ht="51">
      <c r="A14" s="21" t="s">
        <v>14</v>
      </c>
      <c r="B14" s="22"/>
      <c r="C14" s="9" t="s">
        <v>14</v>
      </c>
      <c r="D14" s="9" t="s">
        <v>24</v>
      </c>
      <c r="E14" s="9" t="s">
        <v>56</v>
      </c>
      <c r="F14" s="10"/>
      <c r="G14" s="18"/>
      <c r="H14" s="20" t="s">
        <v>14</v>
      </c>
      <c r="I14" s="18" t="s">
        <v>14</v>
      </c>
      <c r="J14" s="34" t="s">
        <v>14</v>
      </c>
      <c r="M14" s="29">
        <v>4</v>
      </c>
      <c r="O14" s="29">
        <v>2</v>
      </c>
      <c r="P14" s="29">
        <v>3400</v>
      </c>
      <c r="Q14" s="29" t="s">
        <v>16</v>
      </c>
      <c r="R14" s="29">
        <v>6800</v>
      </c>
      <c r="S14" s="29">
        <v>8228</v>
      </c>
    </row>
    <row r="15" spans="1:22">
      <c r="A15" s="21" t="s">
        <v>25</v>
      </c>
      <c r="B15" s="22" t="s">
        <v>26</v>
      </c>
      <c r="C15" s="9"/>
      <c r="D15" s="9"/>
      <c r="E15" s="9" t="s">
        <v>14</v>
      </c>
      <c r="F15" s="10">
        <v>1</v>
      </c>
      <c r="G15" s="18"/>
      <c r="H15" s="20">
        <v>0.21</v>
      </c>
      <c r="I15" s="18">
        <f>F15*G15</f>
        <v>0</v>
      </c>
      <c r="J15" s="34">
        <f>I15*1.21</f>
        <v>0</v>
      </c>
      <c r="K15" s="29">
        <v>7410</v>
      </c>
      <c r="L15" s="29">
        <v>8966.1</v>
      </c>
      <c r="N15" s="29">
        <v>5</v>
      </c>
    </row>
    <row r="16" spans="1:22" ht="89.25">
      <c r="A16" s="21" t="s">
        <v>14</v>
      </c>
      <c r="B16" s="22"/>
      <c r="C16" s="9" t="s">
        <v>14</v>
      </c>
      <c r="D16" s="9" t="s">
        <v>27</v>
      </c>
      <c r="E16" s="9" t="s">
        <v>28</v>
      </c>
      <c r="F16" s="10"/>
      <c r="G16" s="18"/>
      <c r="H16" s="20" t="s">
        <v>14</v>
      </c>
      <c r="I16" s="18" t="s">
        <v>14</v>
      </c>
      <c r="J16" s="34" t="s">
        <v>14</v>
      </c>
      <c r="M16" s="29">
        <v>5</v>
      </c>
      <c r="O16" s="29">
        <v>1</v>
      </c>
      <c r="P16" s="29">
        <v>7410</v>
      </c>
      <c r="Q16" s="29" t="s">
        <v>16</v>
      </c>
      <c r="R16" s="29">
        <v>7410</v>
      </c>
      <c r="S16" s="29">
        <v>8966.1</v>
      </c>
    </row>
    <row r="17" spans="1:19">
      <c r="A17" s="21" t="s">
        <v>29</v>
      </c>
      <c r="B17" s="22" t="s">
        <v>30</v>
      </c>
      <c r="C17" s="9"/>
      <c r="D17" s="9"/>
      <c r="E17" s="9" t="s">
        <v>14</v>
      </c>
      <c r="F17" s="10">
        <v>1</v>
      </c>
      <c r="G17" s="18"/>
      <c r="H17" s="20">
        <v>0.21</v>
      </c>
      <c r="I17" s="18">
        <f>F17*G17</f>
        <v>0</v>
      </c>
      <c r="J17" s="34">
        <f>I17*1.21</f>
        <v>0</v>
      </c>
      <c r="K17" s="29">
        <v>4690</v>
      </c>
      <c r="L17" s="29">
        <v>5674.9</v>
      </c>
      <c r="N17" s="29">
        <v>6</v>
      </c>
    </row>
    <row r="18" spans="1:19" ht="76.5">
      <c r="A18" s="21" t="s">
        <v>14</v>
      </c>
      <c r="B18" s="22"/>
      <c r="C18" s="9" t="s">
        <v>14</v>
      </c>
      <c r="D18" s="9" t="s">
        <v>30</v>
      </c>
      <c r="E18" s="9" t="s">
        <v>48</v>
      </c>
      <c r="F18" s="10"/>
      <c r="G18" s="18"/>
      <c r="H18" s="20" t="s">
        <v>14</v>
      </c>
      <c r="I18" s="18" t="s">
        <v>14</v>
      </c>
      <c r="J18" s="34" t="s">
        <v>14</v>
      </c>
      <c r="M18" s="29">
        <v>6</v>
      </c>
      <c r="O18" s="29">
        <v>1</v>
      </c>
      <c r="P18" s="29">
        <v>4690</v>
      </c>
      <c r="Q18" s="29" t="s">
        <v>16</v>
      </c>
      <c r="R18" s="29">
        <v>4690</v>
      </c>
      <c r="S18" s="29">
        <v>5674.9</v>
      </c>
    </row>
    <row r="19" spans="1:19">
      <c r="A19" s="21" t="s">
        <v>31</v>
      </c>
      <c r="B19" s="22" t="s">
        <v>32</v>
      </c>
      <c r="C19" s="9"/>
      <c r="D19" s="9"/>
      <c r="E19" s="9" t="s">
        <v>14</v>
      </c>
      <c r="F19" s="10">
        <v>2</v>
      </c>
      <c r="G19" s="18"/>
      <c r="H19" s="20">
        <v>0.21</v>
      </c>
      <c r="I19" s="18">
        <f>F19*G19</f>
        <v>0</v>
      </c>
      <c r="J19" s="34">
        <f>I19*1.21</f>
        <v>0</v>
      </c>
      <c r="K19" s="29">
        <v>16780</v>
      </c>
      <c r="L19" s="29">
        <v>20303.8</v>
      </c>
      <c r="N19" s="29">
        <v>7</v>
      </c>
    </row>
    <row r="20" spans="1:19" ht="114.75">
      <c r="A20" s="21" t="s">
        <v>14</v>
      </c>
      <c r="B20" s="22"/>
      <c r="C20" s="9" t="s">
        <v>14</v>
      </c>
      <c r="D20" s="9" t="s">
        <v>32</v>
      </c>
      <c r="E20" s="9" t="s">
        <v>47</v>
      </c>
      <c r="F20" s="10"/>
      <c r="G20" s="18"/>
      <c r="H20" s="20" t="s">
        <v>14</v>
      </c>
      <c r="I20" s="18" t="s">
        <v>14</v>
      </c>
      <c r="J20" s="34" t="s">
        <v>14</v>
      </c>
      <c r="M20" s="29">
        <v>7</v>
      </c>
      <c r="O20" s="29">
        <v>2</v>
      </c>
      <c r="P20" s="29">
        <v>8390</v>
      </c>
      <c r="Q20" s="29" t="s">
        <v>16</v>
      </c>
      <c r="R20" s="29">
        <v>16780</v>
      </c>
      <c r="S20" s="29">
        <v>20303.8</v>
      </c>
    </row>
    <row r="21" spans="1:19">
      <c r="A21" s="21" t="s">
        <v>33</v>
      </c>
      <c r="B21" s="22" t="s">
        <v>34</v>
      </c>
      <c r="C21" s="9"/>
      <c r="D21" s="9"/>
      <c r="E21" s="9" t="s">
        <v>14</v>
      </c>
      <c r="F21" s="10">
        <v>6</v>
      </c>
      <c r="G21" s="18"/>
      <c r="H21" s="20">
        <v>0.21</v>
      </c>
      <c r="I21" s="18">
        <f>F21*G21</f>
        <v>0</v>
      </c>
      <c r="J21" s="34">
        <f>I21*1.21</f>
        <v>0</v>
      </c>
      <c r="K21" s="29">
        <v>29160</v>
      </c>
      <c r="L21" s="29">
        <v>35283.599999999999</v>
      </c>
      <c r="N21" s="29">
        <v>8</v>
      </c>
    </row>
    <row r="22" spans="1:19" ht="76.5">
      <c r="A22" s="21" t="s">
        <v>14</v>
      </c>
      <c r="B22" s="22"/>
      <c r="C22" s="9" t="s">
        <v>14</v>
      </c>
      <c r="D22" s="9" t="s">
        <v>34</v>
      </c>
      <c r="E22" s="9" t="s">
        <v>49</v>
      </c>
      <c r="F22" s="10"/>
      <c r="G22" s="18"/>
      <c r="H22" s="20" t="s">
        <v>14</v>
      </c>
      <c r="I22" s="18" t="s">
        <v>14</v>
      </c>
      <c r="J22" s="34" t="s">
        <v>14</v>
      </c>
      <c r="M22" s="29">
        <v>8</v>
      </c>
      <c r="O22" s="29">
        <v>6</v>
      </c>
      <c r="P22" s="29">
        <v>4860</v>
      </c>
      <c r="Q22" s="29" t="s">
        <v>16</v>
      </c>
      <c r="R22" s="29">
        <v>29160</v>
      </c>
      <c r="S22" s="29">
        <v>35283.599999999999</v>
      </c>
    </row>
    <row r="23" spans="1:19">
      <c r="A23" s="21" t="s">
        <v>35</v>
      </c>
      <c r="B23" s="22" t="s">
        <v>36</v>
      </c>
      <c r="C23" s="9"/>
      <c r="D23" s="9"/>
      <c r="E23" s="9" t="s">
        <v>14</v>
      </c>
      <c r="F23" s="10">
        <v>4</v>
      </c>
      <c r="G23" s="18"/>
      <c r="H23" s="20">
        <v>0.21</v>
      </c>
      <c r="I23" s="18">
        <f>F23*G23</f>
        <v>0</v>
      </c>
      <c r="J23" s="34">
        <f>I23*1.21</f>
        <v>0</v>
      </c>
      <c r="K23" s="29">
        <v>16400</v>
      </c>
      <c r="L23" s="29">
        <v>19844</v>
      </c>
      <c r="N23" s="29">
        <v>9</v>
      </c>
    </row>
    <row r="24" spans="1:19" ht="25.5">
      <c r="A24" s="21" t="s">
        <v>14</v>
      </c>
      <c r="B24" s="22"/>
      <c r="C24" s="9" t="s">
        <v>14</v>
      </c>
      <c r="D24" s="9" t="s">
        <v>37</v>
      </c>
      <c r="E24" s="9" t="s">
        <v>50</v>
      </c>
      <c r="F24" s="10"/>
      <c r="G24" s="18"/>
      <c r="H24" s="20" t="s">
        <v>14</v>
      </c>
      <c r="I24" s="18" t="s">
        <v>14</v>
      </c>
      <c r="J24" s="34" t="s">
        <v>14</v>
      </c>
      <c r="M24" s="29">
        <v>9</v>
      </c>
      <c r="O24" s="29">
        <v>4</v>
      </c>
      <c r="P24" s="29">
        <v>4100</v>
      </c>
      <c r="Q24" s="29" t="s">
        <v>16</v>
      </c>
      <c r="R24" s="29">
        <v>16400</v>
      </c>
      <c r="S24" s="29">
        <v>19844</v>
      </c>
    </row>
    <row r="25" spans="1:19">
      <c r="A25" s="21" t="s">
        <v>38</v>
      </c>
      <c r="B25" s="22" t="s">
        <v>39</v>
      </c>
      <c r="C25" s="9"/>
      <c r="D25" s="9"/>
      <c r="E25" s="9" t="s">
        <v>14</v>
      </c>
      <c r="F25" s="10">
        <v>1</v>
      </c>
      <c r="G25" s="18"/>
      <c r="H25" s="20">
        <v>0.21</v>
      </c>
      <c r="I25" s="18">
        <f>F25*G25</f>
        <v>0</v>
      </c>
      <c r="J25" s="34">
        <f>I25*1.21</f>
        <v>0</v>
      </c>
      <c r="K25" s="29">
        <v>2190</v>
      </c>
      <c r="L25" s="29">
        <v>2649.9</v>
      </c>
      <c r="N25" s="29">
        <v>10</v>
      </c>
    </row>
    <row r="26" spans="1:19" ht="51">
      <c r="A26" s="21" t="s">
        <v>14</v>
      </c>
      <c r="B26" s="22"/>
      <c r="C26" s="9" t="s">
        <v>14</v>
      </c>
      <c r="D26" s="9" t="s">
        <v>39</v>
      </c>
      <c r="E26" s="9" t="s">
        <v>51</v>
      </c>
      <c r="F26" s="10"/>
      <c r="G26" s="18"/>
      <c r="H26" s="20" t="s">
        <v>14</v>
      </c>
      <c r="I26" s="18" t="s">
        <v>14</v>
      </c>
      <c r="J26" s="34" t="s">
        <v>14</v>
      </c>
      <c r="M26" s="29">
        <v>10</v>
      </c>
      <c r="O26" s="29">
        <v>1</v>
      </c>
      <c r="P26" s="29">
        <v>2190</v>
      </c>
      <c r="Q26" s="29" t="s">
        <v>16</v>
      </c>
      <c r="R26" s="29">
        <v>2190</v>
      </c>
      <c r="S26" s="29">
        <v>2649.9</v>
      </c>
    </row>
    <row r="27" spans="1:19">
      <c r="A27" s="21" t="s">
        <v>40</v>
      </c>
      <c r="B27" s="22" t="s">
        <v>41</v>
      </c>
      <c r="C27" s="9"/>
      <c r="D27" s="9"/>
      <c r="E27" s="9" t="s">
        <v>14</v>
      </c>
      <c r="F27" s="10">
        <v>2</v>
      </c>
      <c r="G27" s="18"/>
      <c r="H27" s="20">
        <v>0.21</v>
      </c>
      <c r="I27" s="18">
        <f>F27*G27</f>
        <v>0</v>
      </c>
      <c r="J27" s="34">
        <f>I27*1.21</f>
        <v>0</v>
      </c>
      <c r="K27" s="29">
        <v>7120</v>
      </c>
      <c r="L27" s="29">
        <v>8615.1999999999989</v>
      </c>
      <c r="N27" s="29">
        <v>11</v>
      </c>
    </row>
    <row r="28" spans="1:19" ht="76.5">
      <c r="A28" s="21" t="s">
        <v>14</v>
      </c>
      <c r="B28" s="22"/>
      <c r="C28" s="9" t="s">
        <v>14</v>
      </c>
      <c r="D28" s="9" t="s">
        <v>41</v>
      </c>
      <c r="E28" s="9" t="s">
        <v>52</v>
      </c>
      <c r="F28" s="10"/>
      <c r="G28" s="18"/>
      <c r="H28" s="20" t="s">
        <v>14</v>
      </c>
      <c r="I28" s="18" t="s">
        <v>14</v>
      </c>
      <c r="J28" s="34" t="s">
        <v>14</v>
      </c>
      <c r="M28" s="29">
        <v>11</v>
      </c>
      <c r="O28" s="29">
        <v>2</v>
      </c>
      <c r="P28" s="29">
        <v>3560</v>
      </c>
      <c r="Q28" s="29" t="s">
        <v>16</v>
      </c>
      <c r="R28" s="29">
        <v>7120</v>
      </c>
      <c r="S28" s="29">
        <v>8615.1999999999989</v>
      </c>
    </row>
    <row r="29" spans="1:19">
      <c r="A29" s="21" t="s">
        <v>42</v>
      </c>
      <c r="B29" s="22" t="s">
        <v>43</v>
      </c>
      <c r="C29" s="9"/>
      <c r="D29" s="9"/>
      <c r="E29" s="9" t="s">
        <v>14</v>
      </c>
      <c r="F29" s="10">
        <v>1</v>
      </c>
      <c r="G29" s="18"/>
      <c r="H29" s="20">
        <v>0.21</v>
      </c>
      <c r="I29" s="18">
        <f>F29*G29</f>
        <v>0</v>
      </c>
      <c r="J29" s="34">
        <f>I29*1.21</f>
        <v>0</v>
      </c>
      <c r="K29" s="29">
        <v>1690</v>
      </c>
      <c r="L29" s="29">
        <v>2044.8999999999999</v>
      </c>
      <c r="N29" s="29">
        <v>12</v>
      </c>
    </row>
    <row r="30" spans="1:19" ht="38.25">
      <c r="A30" s="21" t="s">
        <v>14</v>
      </c>
      <c r="B30" s="22"/>
      <c r="C30" s="9" t="s">
        <v>14</v>
      </c>
      <c r="D30" s="9" t="s">
        <v>43</v>
      </c>
      <c r="E30" s="9" t="s">
        <v>44</v>
      </c>
      <c r="F30" s="10"/>
      <c r="G30" s="18"/>
      <c r="H30" s="20" t="s">
        <v>14</v>
      </c>
      <c r="I30" s="18" t="s">
        <v>14</v>
      </c>
      <c r="J30" s="34" t="s">
        <v>14</v>
      </c>
      <c r="M30" s="29">
        <v>12</v>
      </c>
      <c r="O30" s="29">
        <v>1</v>
      </c>
      <c r="P30" s="29">
        <v>1690</v>
      </c>
      <c r="Q30" s="29" t="s">
        <v>16</v>
      </c>
      <c r="R30" s="29">
        <v>1690</v>
      </c>
      <c r="S30" s="29">
        <v>2044.8999999999999</v>
      </c>
    </row>
    <row r="31" spans="1:19">
      <c r="A31" s="21" t="s">
        <v>45</v>
      </c>
      <c r="B31" s="22" t="s">
        <v>53</v>
      </c>
      <c r="C31" s="9"/>
      <c r="D31" s="9"/>
      <c r="E31" s="9" t="s">
        <v>14</v>
      </c>
      <c r="F31" s="10">
        <v>1</v>
      </c>
      <c r="G31" s="18"/>
      <c r="H31" s="20">
        <v>0.21</v>
      </c>
      <c r="I31" s="18">
        <f>F31*G31</f>
        <v>0</v>
      </c>
      <c r="J31" s="34">
        <f>I31*1.21</f>
        <v>0</v>
      </c>
      <c r="K31" s="29">
        <v>11790</v>
      </c>
      <c r="L31" s="29">
        <v>14265.9</v>
      </c>
      <c r="N31" s="29">
        <v>13</v>
      </c>
    </row>
    <row r="32" spans="1:19">
      <c r="A32" s="21" t="s">
        <v>14</v>
      </c>
      <c r="B32" s="22"/>
      <c r="C32" s="9" t="s">
        <v>14</v>
      </c>
      <c r="D32" s="9" t="s">
        <v>53</v>
      </c>
      <c r="E32" s="9" t="s">
        <v>54</v>
      </c>
      <c r="F32" s="10"/>
      <c r="G32" s="18"/>
      <c r="H32" s="20" t="s">
        <v>14</v>
      </c>
      <c r="I32" s="18" t="s">
        <v>14</v>
      </c>
      <c r="J32" s="34" t="s">
        <v>14</v>
      </c>
      <c r="M32" s="29">
        <v>13</v>
      </c>
      <c r="O32" s="29">
        <v>1</v>
      </c>
      <c r="P32" s="29">
        <v>2500</v>
      </c>
      <c r="Q32" s="29" t="s">
        <v>16</v>
      </c>
      <c r="R32" s="29">
        <v>2500</v>
      </c>
      <c r="S32" s="29">
        <v>3025</v>
      </c>
    </row>
  </sheetData>
  <mergeCells count="3">
    <mergeCell ref="I2:J2"/>
    <mergeCell ref="I3:J3"/>
    <mergeCell ref="I4:J4"/>
  </mergeCells>
  <conditionalFormatting sqref="A7:J32">
    <cfRule type="expression" dxfId="43" priority="75">
      <formula>$M7=0</formula>
    </cfRule>
    <cfRule type="cellIs" dxfId="42" priority="76" operator="equal">
      <formula>0</formula>
    </cfRule>
  </conditionalFormatting>
  <conditionalFormatting sqref="H8">
    <cfRule type="expression" dxfId="41" priority="71">
      <formula>$M8=0</formula>
    </cfRule>
    <cfRule type="cellIs" dxfId="40" priority="72" operator="equal">
      <formula>0</formula>
    </cfRule>
  </conditionalFormatting>
  <conditionalFormatting sqref="G8">
    <cfRule type="expression" dxfId="39" priority="69">
      <formula>$M8=0</formula>
    </cfRule>
    <cfRule type="cellIs" dxfId="38" priority="70" operator="equal">
      <formula>0</formula>
    </cfRule>
  </conditionalFormatting>
  <conditionalFormatting sqref="I8">
    <cfRule type="expression" dxfId="37" priority="67">
      <formula>$M8=0</formula>
    </cfRule>
    <cfRule type="cellIs" dxfId="36" priority="68" operator="equal">
      <formula>0</formula>
    </cfRule>
  </conditionalFormatting>
  <conditionalFormatting sqref="G8:I8">
    <cfRule type="expression" dxfId="35" priority="65">
      <formula>$M8=0</formula>
    </cfRule>
    <cfRule type="cellIs" dxfId="34" priority="66" operator="equal">
      <formula>0</formula>
    </cfRule>
  </conditionalFormatting>
  <conditionalFormatting sqref="F8">
    <cfRule type="expression" dxfId="33" priority="61">
      <formula>$M8=0</formula>
    </cfRule>
    <cfRule type="cellIs" dxfId="32" priority="62" operator="equal">
      <formula>0</formula>
    </cfRule>
  </conditionalFormatting>
  <conditionalFormatting sqref="F8">
    <cfRule type="expression" dxfId="31" priority="59">
      <formula>$M8=0</formula>
    </cfRule>
    <cfRule type="cellIs" dxfId="30" priority="60" operator="equal">
      <formula>0</formula>
    </cfRule>
  </conditionalFormatting>
  <conditionalFormatting sqref="F7">
    <cfRule type="expression" dxfId="29" priority="57">
      <formula>$M7=0</formula>
    </cfRule>
    <cfRule type="cellIs" dxfId="28" priority="58" operator="equal">
      <formula>0</formula>
    </cfRule>
  </conditionalFormatting>
  <conditionalFormatting sqref="F7">
    <cfRule type="expression" dxfId="27" priority="55">
      <formula>$M7=0</formula>
    </cfRule>
    <cfRule type="cellIs" dxfId="26" priority="56" operator="equal">
      <formula>0</formula>
    </cfRule>
  </conditionalFormatting>
  <conditionalFormatting sqref="F8">
    <cfRule type="expression" dxfId="25" priority="53">
      <formula>$M8=0</formula>
    </cfRule>
    <cfRule type="cellIs" dxfId="24" priority="54" operator="equal">
      <formula>0</formula>
    </cfRule>
  </conditionalFormatting>
  <conditionalFormatting sqref="F8">
    <cfRule type="expression" dxfId="23" priority="51">
      <formula>$M8=0</formula>
    </cfRule>
    <cfRule type="cellIs" dxfId="22" priority="52" operator="equal">
      <formula>0</formula>
    </cfRule>
  </conditionalFormatting>
  <conditionalFormatting sqref="F9:F16">
    <cfRule type="expression" dxfId="21" priority="45">
      <formula>$M9=0</formula>
    </cfRule>
    <cfRule type="cellIs" dxfId="20" priority="46" operator="equal">
      <formula>0</formula>
    </cfRule>
  </conditionalFormatting>
  <conditionalFormatting sqref="F9:F16">
    <cfRule type="expression" dxfId="19" priority="43">
      <formula>$M9=0</formula>
    </cfRule>
    <cfRule type="cellIs" dxfId="18" priority="44" operator="equal">
      <formula>0</formula>
    </cfRule>
  </conditionalFormatting>
  <conditionalFormatting sqref="A7:F32">
    <cfRule type="expression" dxfId="17" priority="17">
      <formula>$M7=0</formula>
    </cfRule>
    <cfRule type="cellIs" dxfId="16" priority="18" operator="equal">
      <formula>0</formula>
    </cfRule>
  </conditionalFormatting>
  <conditionalFormatting sqref="F8">
    <cfRule type="expression" dxfId="15" priority="15">
      <formula>$M8=0</formula>
    </cfRule>
    <cfRule type="cellIs" dxfId="14" priority="16" operator="equal">
      <formula>0</formula>
    </cfRule>
  </conditionalFormatting>
  <conditionalFormatting sqref="F8">
    <cfRule type="expression" dxfId="13" priority="13">
      <formula>$M8=0</formula>
    </cfRule>
    <cfRule type="cellIs" dxfId="12" priority="14" operator="equal">
      <formula>0</formula>
    </cfRule>
  </conditionalFormatting>
  <conditionalFormatting sqref="F7">
    <cfRule type="expression" dxfId="11" priority="11">
      <formula>$M7=0</formula>
    </cfRule>
    <cfRule type="cellIs" dxfId="10" priority="12" operator="equal">
      <formula>0</formula>
    </cfRule>
  </conditionalFormatting>
  <conditionalFormatting sqref="F7">
    <cfRule type="expression" dxfId="9" priority="9">
      <formula>$M7=0</formula>
    </cfRule>
    <cfRule type="cellIs" dxfId="8" priority="10" operator="equal">
      <formula>0</formula>
    </cfRule>
  </conditionalFormatting>
  <conditionalFormatting sqref="F8">
    <cfRule type="expression" dxfId="7" priority="7">
      <formula>$M8=0</formula>
    </cfRule>
    <cfRule type="cellIs" dxfId="6" priority="8" operator="equal">
      <formula>0</formula>
    </cfRule>
  </conditionalFormatting>
  <conditionalFormatting sqref="F8">
    <cfRule type="expression" dxfId="5" priority="5">
      <formula>$M8=0</formula>
    </cfRule>
    <cfRule type="cellIs" dxfId="4" priority="6" operator="equal">
      <formula>0</formula>
    </cfRule>
  </conditionalFormatting>
  <conditionalFormatting sqref="F9:F16">
    <cfRule type="expression" dxfId="3" priority="3">
      <formula>$M9=0</formula>
    </cfRule>
    <cfRule type="cellIs" dxfId="2" priority="4" operator="equal">
      <formula>0</formula>
    </cfRule>
  </conditionalFormatting>
  <conditionalFormatting sqref="F9:F16">
    <cfRule type="expression" dxfId="1" priority="1">
      <formula>$M9=0</formula>
    </cfRule>
    <cfRule type="cellIs" dxfId="0" priority="2" operator="equal">
      <formula>0</formula>
    </cfRule>
  </conditionalFormatting>
  <pageMargins left="0.47244094488188981" right="0.23622047244094491" top="0.78740157480314965" bottom="0" header="0.31496062992125984" footer="0.31496062992125984"/>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34B51E7B0D5E49B69185CEF03EC48E" ma:contentTypeVersion="7" ma:contentTypeDescription="Vytvoří nový dokument" ma:contentTypeScope="" ma:versionID="05b643fdc43b6b59bfdd911973583d82">
  <xsd:schema xmlns:xsd="http://www.w3.org/2001/XMLSchema" xmlns:xs="http://www.w3.org/2001/XMLSchema" xmlns:p="http://schemas.microsoft.com/office/2006/metadata/properties" xmlns:ns2="7fb0215d-5a29-4068-b9b2-30a237f24f13" xmlns:ns3="26b7fe97-6423-4cf9-ad56-9f8a47dc0d62" targetNamespace="http://schemas.microsoft.com/office/2006/metadata/properties" ma:root="true" ma:fieldsID="0b06a4f1d33debda829636e78ebbb9db" ns2:_="" ns3:_="">
    <xsd:import namespace="7fb0215d-5a29-4068-b9b2-30a237f24f13"/>
    <xsd:import namespace="26b7fe97-6423-4cf9-ad56-9f8a47dc0d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0215d-5a29-4068-b9b2-30a237f24f13"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7fe97-6423-4cf9-ad56-9f8a47dc0d6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493C921-2A2C-4881-98A0-07A80AC736FE}"/>
</file>

<file path=customXml/itemProps2.xml><?xml version="1.0" encoding="utf-8"?>
<ds:datastoreItem xmlns:ds="http://schemas.openxmlformats.org/officeDocument/2006/customXml" ds:itemID="{CAD63B88-F3EC-4EDC-A088-90234CF2D2EB}"/>
</file>

<file path=customXml/itemProps3.xml><?xml version="1.0" encoding="utf-8"?>
<ds:datastoreItem xmlns:ds="http://schemas.openxmlformats.org/officeDocument/2006/customXml" ds:itemID="{57773406-9074-46EC-8A17-7F8416AB387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Lenovo</cp:lastModifiedBy>
  <cp:lastPrinted>2018-02-22T12:38:35Z</cp:lastPrinted>
  <dcterms:created xsi:type="dcterms:W3CDTF">2016-11-14T13:56:29Z</dcterms:created>
  <dcterms:modified xsi:type="dcterms:W3CDTF">2018-02-22T12:56:35Z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0x010100F434B51E7B0D5E49B69185CEF03EC48E</vt:lpwstr>
  </property>
</Properties>
</file>