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835" tabRatio="150"/>
  </bookViews>
  <sheets>
    <sheet name="KALKULACE" sheetId="2" r:id="rId1"/>
  </sheets>
  <definedNames>
    <definedName name="_xlnm.Print_Area" localSheetId="0">KALKULACE!$A:$J</definedName>
  </definedNames>
  <calcPr calcId="125725"/>
</workbook>
</file>

<file path=xl/calcChain.xml><?xml version="1.0" encoding="utf-8"?>
<calcChain xmlns="http://schemas.openxmlformats.org/spreadsheetml/2006/main">
  <c r="J23" i="2"/>
  <c r="J15"/>
  <c r="I23"/>
  <c r="I21"/>
  <c r="J21" s="1"/>
  <c r="I19"/>
  <c r="J19" s="1"/>
  <c r="I17"/>
  <c r="J17" s="1"/>
  <c r="I15"/>
  <c r="I13"/>
  <c r="J13" s="1"/>
  <c r="I11"/>
  <c r="J11" s="1"/>
  <c r="I9"/>
  <c r="J9" s="1"/>
  <c r="I7"/>
  <c r="J7" s="1"/>
  <c r="I4" l="1"/>
  <c r="I2"/>
  <c r="I3" l="1"/>
</calcChain>
</file>

<file path=xl/sharedStrings.xml><?xml version="1.0" encoding="utf-8"?>
<sst xmlns="http://schemas.openxmlformats.org/spreadsheetml/2006/main" count="115" uniqueCount="42">
  <si>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</si>
  <si>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</si>
  <si>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</si>
  <si>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</si>
  <si>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</si>
  <si>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</si>
  <si>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</si>
  <si>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</si>
  <si>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</si>
  <si>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</si>
  <si>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</si>
  <si>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421 - Kabinet Fyziky - Předběžný rozpočet IROP</t>
  </si>
  <si>
    <t>1)</t>
  </si>
  <si>
    <t>Stůl pro učitele</t>
  </si>
  <si>
    <t/>
  </si>
  <si>
    <t>Učitelskský pracovní stůl</t>
  </si>
  <si>
    <t>21%</t>
  </si>
  <si>
    <t>2)</t>
  </si>
  <si>
    <t>Židle pro učitele</t>
  </si>
  <si>
    <t>3)</t>
  </si>
  <si>
    <t>Skříň X</t>
  </si>
  <si>
    <t>Skříň  X</t>
  </si>
  <si>
    <t>4)</t>
  </si>
  <si>
    <t>Skříň F</t>
  </si>
  <si>
    <t>Skříň vysoká otevřená. Rozměry š90xh40xv200cm. Korpus z laminované dřevotřísky tl. 18mm olepený hranou ABS 0,5mm technologií PUR. Záda bílý sololak, s 6ti policemi.</t>
  </si>
  <si>
    <t>5)</t>
  </si>
  <si>
    <t>Skříň G</t>
  </si>
  <si>
    <t>Skříň vysoká v horní části skleněná dvířka v rámečku, ve spodní části plná dvířka. Rozměry š70xh40xv200cm. Korpus z laminované dřevotřísky tl. 18mm olepený hranou ABS 0,5mm technologií PUR, uzamykatelná horní dvířka skleněná v rámečku a dolní plná uzamykatelná dvířka ohraněná hranou ABS 2,0mm technologií PUR. Záda bílý sololak, s šesti policemi, pět stavitelných, vrtáno průběžně. Sokl 10 cm se stavitelnými nožičkami.</t>
  </si>
  <si>
    <t>6)</t>
  </si>
  <si>
    <t>Zrcadlo nad umyvadlo</t>
  </si>
  <si>
    <t>Rozměry š50xh15xv80cm. Korpus z laminované dřevotřísky tl. 18mm, olepený hranou ABS 2mm technologií PUR. Zrcadlo nalepepeno na laminované dřevotřísce, vysunuté o 15cm na záklaní desku.
Po zrcalem v šířce zrcadla umístěna polička z laminované řevotřísky tl. 18mm, olepené 2mm ABS.</t>
  </si>
  <si>
    <t>7)</t>
  </si>
  <si>
    <t>Nástěnka</t>
  </si>
  <si>
    <t>Keramická magnetická tabule 90 x 120cm pro fix, bílá, včetně montáže. Obdélníková magnetická tabule pro popis fixou, povrch bílá dvouvrstvá keramika e3, vypalovaná při 810 stupních, rám tabule z eloxovaného hliníku v přírodním odstínu, plastové rohy, sendvič tabule tl. 22mm.</t>
  </si>
  <si>
    <t>8)</t>
  </si>
  <si>
    <t>Skříň Y</t>
  </si>
  <si>
    <t>Skříň vysoká s plnými dvířky- šatní, výsuvný držák na šaty. Rozměry š80 x h40 x v200cm. Korpus z laminované dřevotřísky tl. 18mm olepený hranou ABS 0,5mm technologií PUR, uzamykatelná plná dvířka ohraněná hranou ABS 2,0mm technologií PUR. Záda bílý sololak, s 1 poli nad výsuvným držákem na šaty. Stavitelné nožičky se soklem. Uvnitř nlepené zrcadlo na levé části dveří.</t>
  </si>
  <si>
    <t>9)</t>
  </si>
  <si>
    <t>Učitelský stůl pro s rozměry š120 x h60 x v76. Jackelová konstrukce 40x20mm s komaxitovou úpravou. Zadní  deska z laminované dřevotřísky tl. 18mm s olepenými hranami ABS 0,5mm technologií PUR. Pracovní deska z laminované dřevotřísky tl. 18mm s olepenými hranami ABS 2,0mm technologií PUR. Skříňka do učitelského stolu se čtyřmi zásuvkami s centrálním zámkem. Korpus s rozměry š40 x h55 x v69cm. Korpus a zásuvky z laminované dřevotřísky tl. 18mm olepené 0,5mm ABS hranou technologií PUR, čela zásuvek olepené 2mm ABS hranou technologií PUR. Zásuvky na plnovýsuvech s centrálním zámkem.</t>
  </si>
  <si>
    <t>Skříňka střední s plnými dvířky - vedle učitelského stolu. Rozměry š60xh60xv76cm. Boky z laminované dřevotřísky tl.18mm olepené hranou ABS 0,5mm technologií PUR, uzamykatelná plná dvířka z laminované dřevotřísky tl. 18mm ohraněná hranou ABS 2,0mm technologií PUR. Záda laminovaná dřevotříska BUK, dvě přestavitelné police, police, dno a strop z laminované dřevotřísky tl. 25mm olepené 0,5mm ABS hranou technologií PUR, vrtáno po celé výšce skříňky. Sokl se stavitelnými nožičkami a těsnící lištou.</t>
  </si>
  <si>
    <t>Dopravní a jiné náklady</t>
  </si>
  <si>
    <t>Učitelská otočná židle na kolečkách s područkami, nosnost 160kg. E-synchronní mechanismus, Závislé naklápění sedáku a opěroáku, zajištění v 5 polohách, nastavení odporu naklápění opěráku v záviszávislosti na váze uživatele, antišokový systém zabraňující samovolnému navracení opěráku při odjištění fce naklápění. Nosnost 160kg. Polyuretanové područky stavitelné.   Celková výška 101-114cm, hloubka 68cm, výška sedáku 40-53cm, šířka sedáku 51cm. Záruka 5let.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</si>
</sst>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44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4"/>
  <sheetViews>
    <sheetView tabSelected="1" workbookViewId="0">
      <selection activeCell="D8" sqref="D8"/>
    </sheetView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/>
      <c r="B2" s="4"/>
      <c r="C2" s="4"/>
      <c r="D2" s="7"/>
      <c r="E2" s="6"/>
      <c r="F2" s="14" t="s">
        <v>0</v>
      </c>
      <c r="G2" s="32"/>
      <c r="H2" s="32"/>
      <c r="I2" s="35">
        <f>I7+I9+I11+I13+I15+I17+I19+I21+I23</f>
        <v>0</v>
      </c>
      <c r="J2" s="35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36">
        <f>I4-I2</f>
        <v>0</v>
      </c>
      <c r="J3" s="36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37">
        <f>J7+J9+J11+J13+J15+J17+J19+J21+J23</f>
        <v>0</v>
      </c>
      <c r="J4" s="37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12</v>
      </c>
      <c r="B7" s="22" t="s">
        <v>13</v>
      </c>
      <c r="C7" s="9"/>
      <c r="D7" s="9"/>
      <c r="E7" s="9" t="s">
        <v>14</v>
      </c>
      <c r="F7" s="10">
        <v>2</v>
      </c>
      <c r="G7" s="18"/>
      <c r="H7" s="20">
        <v>0.21</v>
      </c>
      <c r="I7" s="18">
        <f>G7*F7</f>
        <v>0</v>
      </c>
      <c r="J7" s="34">
        <f>I7*1.21</f>
        <v>0</v>
      </c>
      <c r="K7" s="29">
        <v>30020</v>
      </c>
      <c r="L7" s="29">
        <v>36324.199999999997</v>
      </c>
      <c r="N7" s="29">
        <v>1</v>
      </c>
    </row>
    <row r="8" spans="1:22" ht="165.75">
      <c r="A8" s="21" t="s">
        <v>14</v>
      </c>
      <c r="B8" s="22"/>
      <c r="C8" s="9" t="s">
        <v>14</v>
      </c>
      <c r="D8" s="9" t="s">
        <v>15</v>
      </c>
      <c r="E8" s="9" t="s">
        <v>38</v>
      </c>
      <c r="F8" s="10"/>
      <c r="G8" s="18"/>
      <c r="H8" s="20" t="s">
        <v>14</v>
      </c>
      <c r="I8" s="18" t="s">
        <v>14</v>
      </c>
      <c r="J8" s="34" t="s">
        <v>14</v>
      </c>
      <c r="M8" s="29">
        <v>1</v>
      </c>
      <c r="O8" s="29">
        <v>2</v>
      </c>
      <c r="P8" s="29">
        <v>6720</v>
      </c>
      <c r="Q8" s="29" t="s">
        <v>16</v>
      </c>
      <c r="R8" s="29">
        <v>13440</v>
      </c>
      <c r="S8" s="29">
        <v>16262.4</v>
      </c>
    </row>
    <row r="9" spans="1:22">
      <c r="A9" s="21" t="s">
        <v>17</v>
      </c>
      <c r="B9" s="22" t="s">
        <v>18</v>
      </c>
      <c r="C9" s="9"/>
      <c r="D9" s="9"/>
      <c r="E9" s="9" t="s">
        <v>14</v>
      </c>
      <c r="F9" s="10">
        <v>2</v>
      </c>
      <c r="G9" s="18"/>
      <c r="H9" s="20">
        <v>0.21</v>
      </c>
      <c r="I9" s="18">
        <f>G9*F9</f>
        <v>0</v>
      </c>
      <c r="J9" s="34">
        <f>I9*1.21</f>
        <v>0</v>
      </c>
      <c r="K9" s="29">
        <v>8180</v>
      </c>
      <c r="L9" s="29">
        <v>9897.7999999999993</v>
      </c>
      <c r="N9" s="29">
        <v>2</v>
      </c>
    </row>
    <row r="10" spans="1:22" ht="127.5">
      <c r="A10" s="21" t="s">
        <v>14</v>
      </c>
      <c r="B10" s="22"/>
      <c r="C10" s="9" t="s">
        <v>14</v>
      </c>
      <c r="D10" s="9" t="s">
        <v>18</v>
      </c>
      <c r="E10" s="9" t="s">
        <v>41</v>
      </c>
      <c r="F10" s="10"/>
      <c r="G10" s="18"/>
      <c r="H10" s="20" t="s">
        <v>14</v>
      </c>
      <c r="I10" s="18" t="s">
        <v>14</v>
      </c>
      <c r="J10" s="34" t="s">
        <v>14</v>
      </c>
      <c r="M10" s="29">
        <v>2</v>
      </c>
      <c r="O10" s="29">
        <v>2</v>
      </c>
      <c r="P10" s="29">
        <v>4090</v>
      </c>
      <c r="Q10" s="29" t="s">
        <v>16</v>
      </c>
      <c r="R10" s="29">
        <v>8180</v>
      </c>
      <c r="S10" s="29">
        <v>9897.7999999999993</v>
      </c>
    </row>
    <row r="11" spans="1:22">
      <c r="A11" s="21" t="s">
        <v>19</v>
      </c>
      <c r="B11" s="22" t="s">
        <v>20</v>
      </c>
      <c r="C11" s="9"/>
      <c r="D11" s="9"/>
      <c r="E11" s="9" t="s">
        <v>14</v>
      </c>
      <c r="F11" s="10">
        <v>2</v>
      </c>
      <c r="G11" s="18"/>
      <c r="H11" s="20">
        <v>0.21</v>
      </c>
      <c r="I11" s="18">
        <f>G11*F11</f>
        <v>0</v>
      </c>
      <c r="J11" s="34">
        <f>I11*1.21</f>
        <v>0</v>
      </c>
      <c r="K11" s="29">
        <v>14800</v>
      </c>
      <c r="L11" s="29">
        <v>17908</v>
      </c>
      <c r="N11" s="29">
        <v>3</v>
      </c>
    </row>
    <row r="12" spans="1:22" ht="131.25" customHeight="1">
      <c r="A12" s="21" t="s">
        <v>14</v>
      </c>
      <c r="B12" s="22"/>
      <c r="C12" s="9" t="s">
        <v>14</v>
      </c>
      <c r="D12" s="9" t="s">
        <v>21</v>
      </c>
      <c r="E12" s="9" t="s">
        <v>39</v>
      </c>
      <c r="F12" s="10"/>
      <c r="G12" s="18"/>
      <c r="H12" s="20" t="s">
        <v>14</v>
      </c>
      <c r="I12" s="18" t="s">
        <v>14</v>
      </c>
      <c r="J12" s="34" t="s">
        <v>14</v>
      </c>
      <c r="M12" s="29">
        <v>3</v>
      </c>
      <c r="O12" s="29">
        <v>2</v>
      </c>
      <c r="P12" s="29">
        <v>7400</v>
      </c>
      <c r="Q12" s="29" t="s">
        <v>16</v>
      </c>
      <c r="R12" s="29">
        <v>14800</v>
      </c>
      <c r="S12" s="29">
        <v>17908</v>
      </c>
    </row>
    <row r="13" spans="1:22">
      <c r="A13" s="21" t="s">
        <v>22</v>
      </c>
      <c r="B13" s="22" t="s">
        <v>23</v>
      </c>
      <c r="C13" s="9"/>
      <c r="D13" s="9"/>
      <c r="E13" s="9" t="s">
        <v>14</v>
      </c>
      <c r="F13" s="10">
        <v>2</v>
      </c>
      <c r="G13" s="18"/>
      <c r="H13" s="20">
        <v>0.21</v>
      </c>
      <c r="I13" s="18">
        <f>G13*F13</f>
        <v>0</v>
      </c>
      <c r="J13" s="34">
        <f>I13*1.21</f>
        <v>0</v>
      </c>
      <c r="K13" s="29">
        <v>15180</v>
      </c>
      <c r="L13" s="29">
        <v>18367.8</v>
      </c>
      <c r="N13" s="29">
        <v>4</v>
      </c>
    </row>
    <row r="14" spans="1:22" ht="51">
      <c r="A14" s="21" t="s">
        <v>14</v>
      </c>
      <c r="B14" s="22"/>
      <c r="C14" s="9" t="s">
        <v>14</v>
      </c>
      <c r="D14" s="9" t="s">
        <v>23</v>
      </c>
      <c r="E14" s="9" t="s">
        <v>24</v>
      </c>
      <c r="F14" s="10"/>
      <c r="G14" s="18"/>
      <c r="H14" s="20" t="s">
        <v>14</v>
      </c>
      <c r="I14" s="18" t="s">
        <v>14</v>
      </c>
      <c r="J14" s="34" t="s">
        <v>14</v>
      </c>
      <c r="M14" s="29">
        <v>4</v>
      </c>
      <c r="O14" s="29">
        <v>2</v>
      </c>
      <c r="P14" s="29">
        <v>7590</v>
      </c>
      <c r="Q14" s="29" t="s">
        <v>16</v>
      </c>
      <c r="R14" s="29">
        <v>15180</v>
      </c>
      <c r="S14" s="29">
        <v>18367.8</v>
      </c>
    </row>
    <row r="15" spans="1:22">
      <c r="A15" s="21" t="s">
        <v>25</v>
      </c>
      <c r="B15" s="22" t="s">
        <v>26</v>
      </c>
      <c r="C15" s="9"/>
      <c r="D15" s="9"/>
      <c r="E15" s="9" t="s">
        <v>14</v>
      </c>
      <c r="F15" s="10">
        <v>1</v>
      </c>
      <c r="G15" s="18"/>
      <c r="H15" s="20">
        <v>0.21</v>
      </c>
      <c r="I15" s="18">
        <f>G15*F15</f>
        <v>0</v>
      </c>
      <c r="J15" s="34">
        <f>I15*1.21</f>
        <v>0</v>
      </c>
      <c r="K15" s="29">
        <v>9240</v>
      </c>
      <c r="L15" s="29">
        <v>11180.4</v>
      </c>
      <c r="N15" s="29">
        <v>5</v>
      </c>
    </row>
    <row r="16" spans="1:22" ht="114.75">
      <c r="A16" s="21" t="s">
        <v>14</v>
      </c>
      <c r="B16" s="22"/>
      <c r="C16" s="9" t="s">
        <v>14</v>
      </c>
      <c r="D16" s="9" t="s">
        <v>26</v>
      </c>
      <c r="E16" s="9" t="s">
        <v>27</v>
      </c>
      <c r="F16" s="10"/>
      <c r="G16" s="18"/>
      <c r="H16" s="20" t="s">
        <v>14</v>
      </c>
      <c r="I16" s="18" t="s">
        <v>14</v>
      </c>
      <c r="J16" s="34" t="s">
        <v>14</v>
      </c>
      <c r="M16" s="29">
        <v>5</v>
      </c>
      <c r="O16" s="29">
        <v>1</v>
      </c>
      <c r="P16" s="29">
        <v>9240</v>
      </c>
      <c r="Q16" s="29" t="s">
        <v>16</v>
      </c>
      <c r="R16" s="29">
        <v>9240</v>
      </c>
      <c r="S16" s="29">
        <v>11180.4</v>
      </c>
    </row>
    <row r="17" spans="1:19">
      <c r="A17" s="21" t="s">
        <v>28</v>
      </c>
      <c r="B17" s="22" t="s">
        <v>29</v>
      </c>
      <c r="C17" s="9"/>
      <c r="D17" s="9"/>
      <c r="E17" s="9" t="s">
        <v>14</v>
      </c>
      <c r="F17" s="10">
        <v>1</v>
      </c>
      <c r="G17" s="18"/>
      <c r="H17" s="20">
        <v>0.21</v>
      </c>
      <c r="I17" s="18">
        <f>G17*F17</f>
        <v>0</v>
      </c>
      <c r="J17" s="34">
        <f>I17*1.21</f>
        <v>0</v>
      </c>
      <c r="K17" s="29">
        <v>2290</v>
      </c>
      <c r="L17" s="29">
        <v>2770.9</v>
      </c>
      <c r="N17" s="29">
        <v>6</v>
      </c>
    </row>
    <row r="18" spans="1:19" ht="76.5">
      <c r="A18" s="21" t="s">
        <v>14</v>
      </c>
      <c r="B18" s="22"/>
      <c r="C18" s="9" t="s">
        <v>14</v>
      </c>
      <c r="D18" s="9" t="s">
        <v>29</v>
      </c>
      <c r="E18" s="9" t="s">
        <v>30</v>
      </c>
      <c r="F18" s="10"/>
      <c r="G18" s="18"/>
      <c r="H18" s="20" t="s">
        <v>14</v>
      </c>
      <c r="I18" s="18" t="s">
        <v>14</v>
      </c>
      <c r="J18" s="34" t="s">
        <v>14</v>
      </c>
      <c r="M18" s="29">
        <v>6</v>
      </c>
      <c r="O18" s="29">
        <v>1</v>
      </c>
      <c r="P18" s="29">
        <v>2290</v>
      </c>
      <c r="Q18" s="29" t="s">
        <v>16</v>
      </c>
      <c r="R18" s="29">
        <v>2290</v>
      </c>
      <c r="S18" s="29">
        <v>2770.9</v>
      </c>
    </row>
    <row r="19" spans="1:19">
      <c r="A19" s="21" t="s">
        <v>31</v>
      </c>
      <c r="B19" s="22" t="s">
        <v>32</v>
      </c>
      <c r="C19" s="9"/>
      <c r="D19" s="9"/>
      <c r="E19" s="9" t="s">
        <v>14</v>
      </c>
      <c r="F19" s="10">
        <v>1</v>
      </c>
      <c r="G19" s="18"/>
      <c r="H19" s="20">
        <v>0.21</v>
      </c>
      <c r="I19" s="18">
        <f>G19*F19</f>
        <v>0</v>
      </c>
      <c r="J19" s="34">
        <f>I19*1.21</f>
        <v>0</v>
      </c>
      <c r="K19" s="29">
        <v>3560</v>
      </c>
      <c r="L19" s="29">
        <v>4307.5999999999995</v>
      </c>
      <c r="N19" s="29">
        <v>7</v>
      </c>
    </row>
    <row r="20" spans="1:19" ht="76.5">
      <c r="A20" s="21" t="s">
        <v>14</v>
      </c>
      <c r="B20" s="22"/>
      <c r="C20" s="9" t="s">
        <v>14</v>
      </c>
      <c r="D20" s="9" t="s">
        <v>32</v>
      </c>
      <c r="E20" s="9" t="s">
        <v>33</v>
      </c>
      <c r="F20" s="10"/>
      <c r="G20" s="18"/>
      <c r="H20" s="20" t="s">
        <v>14</v>
      </c>
      <c r="I20" s="18" t="s">
        <v>14</v>
      </c>
      <c r="J20" s="34" t="s">
        <v>14</v>
      </c>
      <c r="M20" s="29">
        <v>7</v>
      </c>
      <c r="O20" s="29">
        <v>1</v>
      </c>
      <c r="P20" s="29">
        <v>3560</v>
      </c>
      <c r="Q20" s="29" t="s">
        <v>16</v>
      </c>
      <c r="R20" s="29">
        <v>3560</v>
      </c>
      <c r="S20" s="29">
        <v>4307.5999999999995</v>
      </c>
    </row>
    <row r="21" spans="1:19">
      <c r="A21" s="21" t="s">
        <v>34</v>
      </c>
      <c r="B21" s="22" t="s">
        <v>35</v>
      </c>
      <c r="C21" s="9"/>
      <c r="D21" s="9"/>
      <c r="E21" s="9" t="s">
        <v>14</v>
      </c>
      <c r="F21" s="10">
        <v>1</v>
      </c>
      <c r="G21" s="18"/>
      <c r="H21" s="20">
        <v>0.21</v>
      </c>
      <c r="I21" s="18">
        <f>G21*F21</f>
        <v>0</v>
      </c>
      <c r="J21" s="34">
        <f>I21*1.21</f>
        <v>0</v>
      </c>
      <c r="K21" s="29">
        <v>7990</v>
      </c>
      <c r="L21" s="29">
        <v>9667.9</v>
      </c>
      <c r="N21" s="29">
        <v>8</v>
      </c>
    </row>
    <row r="22" spans="1:19" ht="102">
      <c r="A22" s="21" t="s">
        <v>14</v>
      </c>
      <c r="B22" s="22"/>
      <c r="C22" s="9" t="s">
        <v>14</v>
      </c>
      <c r="D22" s="9" t="s">
        <v>35</v>
      </c>
      <c r="E22" s="9" t="s">
        <v>36</v>
      </c>
      <c r="F22" s="10"/>
      <c r="G22" s="18"/>
      <c r="H22" s="20" t="s">
        <v>14</v>
      </c>
      <c r="I22" s="18" t="s">
        <v>14</v>
      </c>
      <c r="J22" s="34" t="s">
        <v>14</v>
      </c>
      <c r="M22" s="29">
        <v>8</v>
      </c>
      <c r="O22" s="29">
        <v>1</v>
      </c>
      <c r="P22" s="29">
        <v>7990</v>
      </c>
      <c r="Q22" s="29" t="s">
        <v>16</v>
      </c>
      <c r="R22" s="29">
        <v>7990</v>
      </c>
      <c r="S22" s="29">
        <v>9667.9</v>
      </c>
    </row>
    <row r="23" spans="1:19">
      <c r="A23" s="21" t="s">
        <v>37</v>
      </c>
      <c r="B23" s="22" t="s">
        <v>40</v>
      </c>
      <c r="C23" s="9"/>
      <c r="D23" s="9"/>
      <c r="E23" s="9" t="s">
        <v>14</v>
      </c>
      <c r="F23" s="10">
        <v>1</v>
      </c>
      <c r="G23" s="18"/>
      <c r="H23" s="20">
        <v>0.21</v>
      </c>
      <c r="I23" s="18">
        <f>G23*F23</f>
        <v>0</v>
      </c>
      <c r="J23" s="34">
        <f>I23*1.21</f>
        <v>0</v>
      </c>
      <c r="K23" s="29">
        <v>15370</v>
      </c>
      <c r="L23" s="29">
        <v>18597.7</v>
      </c>
      <c r="N23" s="29">
        <v>9</v>
      </c>
    </row>
    <row r="24" spans="1:19">
      <c r="A24" s="21" t="s">
        <v>14</v>
      </c>
      <c r="B24" s="22"/>
      <c r="C24" s="9" t="s">
        <v>14</v>
      </c>
      <c r="D24" s="9" t="s">
        <v>40</v>
      </c>
      <c r="E24" s="9"/>
      <c r="F24" s="10"/>
      <c r="G24" s="18" t="s">
        <v>14</v>
      </c>
      <c r="H24" s="20" t="s">
        <v>14</v>
      </c>
      <c r="I24" s="18" t="s">
        <v>14</v>
      </c>
      <c r="J24" s="34" t="s">
        <v>14</v>
      </c>
      <c r="M24" s="29">
        <v>9</v>
      </c>
      <c r="O24" s="29">
        <v>1</v>
      </c>
      <c r="P24" s="29">
        <v>8450</v>
      </c>
      <c r="Q24" s="29" t="s">
        <v>16</v>
      </c>
      <c r="R24" s="29">
        <v>8450</v>
      </c>
      <c r="S24" s="29">
        <v>10224.5</v>
      </c>
    </row>
  </sheetData>
  <mergeCells count="3">
    <mergeCell ref="I2:J2"/>
    <mergeCell ref="I3:J3"/>
    <mergeCell ref="I4:J4"/>
  </mergeCells>
  <conditionalFormatting sqref="A7:J24">
    <cfRule type="expression" dxfId="43" priority="75">
      <formula>$M7=0</formula>
    </cfRule>
    <cfRule type="cellIs" dxfId="42" priority="76" operator="equal">
      <formula>0</formula>
    </cfRule>
  </conditionalFormatting>
  <conditionalFormatting sqref="H8">
    <cfRule type="expression" dxfId="41" priority="71">
      <formula>$M8=0</formula>
    </cfRule>
    <cfRule type="cellIs" dxfId="40" priority="72" operator="equal">
      <formula>0</formula>
    </cfRule>
  </conditionalFormatting>
  <conditionalFormatting sqref="G8">
    <cfRule type="expression" dxfId="39" priority="69">
      <formula>$M8=0</formula>
    </cfRule>
    <cfRule type="cellIs" dxfId="38" priority="70" operator="equal">
      <formula>0</formula>
    </cfRule>
  </conditionalFormatting>
  <conditionalFormatting sqref="I8">
    <cfRule type="expression" dxfId="37" priority="67">
      <formula>$M8=0</formula>
    </cfRule>
    <cfRule type="cellIs" dxfId="36" priority="68" operator="equal">
      <formula>0</formula>
    </cfRule>
  </conditionalFormatting>
  <conditionalFormatting sqref="G8:I8">
    <cfRule type="expression" dxfId="35" priority="65">
      <formula>$M8=0</formula>
    </cfRule>
    <cfRule type="cellIs" dxfId="34" priority="66" operator="equal">
      <formula>0</formula>
    </cfRule>
  </conditionalFormatting>
  <conditionalFormatting sqref="F8">
    <cfRule type="expression" dxfId="33" priority="61">
      <formula>$M8=0</formula>
    </cfRule>
    <cfRule type="cellIs" dxfId="32" priority="62" operator="equal">
      <formula>0</formula>
    </cfRule>
  </conditionalFormatting>
  <conditionalFormatting sqref="F8">
    <cfRule type="expression" dxfId="31" priority="59">
      <formula>$M8=0</formula>
    </cfRule>
    <cfRule type="cellIs" dxfId="30" priority="60" operator="equal">
      <formula>0</formula>
    </cfRule>
  </conditionalFormatting>
  <conditionalFormatting sqref="F7">
    <cfRule type="expression" dxfId="29" priority="57">
      <formula>$M7=0</formula>
    </cfRule>
    <cfRule type="cellIs" dxfId="28" priority="58" operator="equal">
      <formula>0</formula>
    </cfRule>
  </conditionalFormatting>
  <conditionalFormatting sqref="F7">
    <cfRule type="expression" dxfId="27" priority="55">
      <formula>$M7=0</formula>
    </cfRule>
    <cfRule type="cellIs" dxfId="26" priority="56" operator="equal">
      <formula>0</formula>
    </cfRule>
  </conditionalFormatting>
  <conditionalFormatting sqref="F8">
    <cfRule type="expression" dxfId="25" priority="53">
      <formula>$M8=0</formula>
    </cfRule>
    <cfRule type="cellIs" dxfId="24" priority="54" operator="equal">
      <formula>0</formula>
    </cfRule>
  </conditionalFormatting>
  <conditionalFormatting sqref="F8">
    <cfRule type="expression" dxfId="23" priority="51">
      <formula>$M8=0</formula>
    </cfRule>
    <cfRule type="cellIs" dxfId="22" priority="52" operator="equal">
      <formula>0</formula>
    </cfRule>
  </conditionalFormatting>
  <conditionalFormatting sqref="F9:F16">
    <cfRule type="expression" dxfId="21" priority="45">
      <formula>$M9=0</formula>
    </cfRule>
    <cfRule type="cellIs" dxfId="20" priority="46" operator="equal">
      <formula>0</formula>
    </cfRule>
  </conditionalFormatting>
  <conditionalFormatting sqref="F9:F16">
    <cfRule type="expression" dxfId="19" priority="43">
      <formula>$M9=0</formula>
    </cfRule>
    <cfRule type="cellIs" dxfId="18" priority="44" operator="equal">
      <formula>0</formula>
    </cfRule>
  </conditionalFormatting>
  <conditionalFormatting sqref="A7:F24">
    <cfRule type="expression" dxfId="17" priority="17">
      <formula>$M7=0</formula>
    </cfRule>
    <cfRule type="cellIs" dxfId="16" priority="18" operator="equal">
      <formula>0</formula>
    </cfRule>
  </conditionalFormatting>
  <conditionalFormatting sqref="F8">
    <cfRule type="expression" dxfId="15" priority="15">
      <formula>$M8=0</formula>
    </cfRule>
    <cfRule type="cellIs" dxfId="14" priority="16" operator="equal">
      <formula>0</formula>
    </cfRule>
  </conditionalFormatting>
  <conditionalFormatting sqref="F8">
    <cfRule type="expression" dxfId="13" priority="13">
      <formula>$M8=0</formula>
    </cfRule>
    <cfRule type="cellIs" dxfId="12" priority="14" operator="equal">
      <formula>0</formula>
    </cfRule>
  </conditionalFormatting>
  <conditionalFormatting sqref="F7">
    <cfRule type="expression" dxfId="11" priority="11">
      <formula>$M7=0</formula>
    </cfRule>
    <cfRule type="cellIs" dxfId="10" priority="12" operator="equal">
      <formula>0</formula>
    </cfRule>
  </conditionalFormatting>
  <conditionalFormatting sqref="F7">
    <cfRule type="expression" dxfId="9" priority="9">
      <formula>$M7=0</formula>
    </cfRule>
    <cfRule type="cellIs" dxfId="8" priority="10" operator="equal">
      <formula>0</formula>
    </cfRule>
  </conditionalFormatting>
  <conditionalFormatting sqref="F8">
    <cfRule type="expression" dxfId="7" priority="7">
      <formula>$M8=0</formula>
    </cfRule>
    <cfRule type="cellIs" dxfId="6" priority="8" operator="equal">
      <formula>0</formula>
    </cfRule>
  </conditionalFormatting>
  <conditionalFormatting sqref="F8">
    <cfRule type="expression" dxfId="5" priority="5">
      <formula>$M8=0</formula>
    </cfRule>
    <cfRule type="cellIs" dxfId="4" priority="6" operator="equal">
      <formula>0</formula>
    </cfRule>
  </conditionalFormatting>
  <conditionalFormatting sqref="F9:F16">
    <cfRule type="expression" dxfId="3" priority="3">
      <formula>$M9=0</formula>
    </cfRule>
    <cfRule type="cellIs" dxfId="2" priority="4" operator="equal">
      <formula>0</formula>
    </cfRule>
  </conditionalFormatting>
  <conditionalFormatting sqref="F9:F16">
    <cfRule type="expression" dxfId="1" priority="1">
      <formula>$M9=0</formula>
    </cfRule>
    <cfRule type="cellIs" dxfId="0" priority="2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7" ma:contentTypeDescription="Vytvoří nový dokument" ma:contentTypeScope="" ma:versionID="05b643fdc43b6b59bfdd911973583d82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0b06a4f1d33debda829636e78ebbb9db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B31040-BD3E-4CF9-8D9B-B310F39E4D2A}"/>
</file>

<file path=customXml/itemProps2.xml><?xml version="1.0" encoding="utf-8"?>
<ds:datastoreItem xmlns:ds="http://schemas.openxmlformats.org/officeDocument/2006/customXml" ds:itemID="{9AFE1842-31E3-4E17-AFC3-798FEA40F645}"/>
</file>

<file path=customXml/itemProps3.xml><?xml version="1.0" encoding="utf-8"?>
<ds:datastoreItem xmlns:ds="http://schemas.openxmlformats.org/officeDocument/2006/customXml" ds:itemID="{D16176A3-BD7D-4E12-95EB-5C20158253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2018-02-22T12:48:15Z</cp:lastPrinted>
  <dcterms:created xsi:type="dcterms:W3CDTF">2016-11-14T13:56:29Z</dcterms:created>
  <dcterms:modified xsi:type="dcterms:W3CDTF">2018-02-22T12:51:54Z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