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trumrozvoje.sharepoint.com/Sdilene dokumenty/Zakázky/Dvůr Králové/ZŠ Schulzovy sady/VŘ-Nábytek/III-VYBAVENÍ/DOKUMENTACE/ZS-Dvur_vybavení-I4/"/>
    </mc:Choice>
  </mc:AlternateContent>
  <bookViews>
    <workbookView xWindow="0" yWindow="0" windowWidth="24000" windowHeight="9000" tabRatio="150"/>
  </bookViews>
  <sheets>
    <sheet name="KALKULACE" sheetId="2" r:id="rId1"/>
  </sheets>
  <definedNames>
    <definedName name="_xlnm.Print_Area" localSheetId="0">KALKULACE!$A:$J</definedName>
  </definedNames>
  <calcPr calcId="162913"/>
</workbook>
</file>

<file path=xl/calcChain.xml><?xml version="1.0" encoding="utf-8"?>
<calcChain xmlns="http://schemas.openxmlformats.org/spreadsheetml/2006/main">
  <c r="I45" i="2" l="1"/>
  <c r="J45" i="2" s="1"/>
  <c r="I43" i="2"/>
  <c r="J43" i="2" s="1"/>
  <c r="I41" i="2"/>
  <c r="J41" i="2" s="1"/>
  <c r="I39" i="2"/>
  <c r="J39" i="2" s="1"/>
  <c r="I37" i="2"/>
  <c r="J37" i="2" s="1"/>
  <c r="I35" i="2"/>
  <c r="J35" i="2" s="1"/>
  <c r="I33" i="2"/>
  <c r="J33" i="2" s="1"/>
  <c r="I31" i="2"/>
  <c r="J31" i="2" s="1"/>
  <c r="I29" i="2"/>
  <c r="J29" i="2" s="1"/>
  <c r="I27" i="2"/>
  <c r="J27" i="2" s="1"/>
  <c r="I25" i="2"/>
  <c r="J25" i="2" s="1"/>
  <c r="I23" i="2"/>
  <c r="J23" i="2" s="1"/>
  <c r="I21" i="2"/>
  <c r="J21" i="2" s="1"/>
  <c r="I19" i="2"/>
  <c r="J19" i="2" s="1"/>
  <c r="I17" i="2"/>
  <c r="J17" i="2" s="1"/>
  <c r="I15" i="2"/>
  <c r="J15" i="2" s="1"/>
  <c r="I13" i="2"/>
  <c r="J13" i="2" s="1"/>
  <c r="I11" i="2"/>
  <c r="J11" i="2" s="1"/>
  <c r="I9" i="2"/>
  <c r="J9" i="2" s="1"/>
  <c r="I7" i="2"/>
  <c r="J7" i="2" l="1"/>
  <c r="I4" i="2" s="1"/>
  <c r="I3" i="2" s="1"/>
  <c r="I2" i="2"/>
</calcChain>
</file>

<file path=xl/sharedStrings.xml><?xml version="1.0" encoding="utf-8"?>
<sst xmlns="http://schemas.openxmlformats.org/spreadsheetml/2006/main" count="236" uniqueCount="90">
  <si>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</si>
  <si>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</si>
  <si>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</si>
  <si>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</si>
  <si>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</si>
  <si>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</si>
  <si>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</si>
  <si>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</si>
  <si>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</si>
  <si>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</si>
  <si>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</si>
  <si>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419 Učebna fyziky - Pomůcky</t>
  </si>
  <si>
    <t>2)</t>
  </si>
  <si>
    <t/>
  </si>
  <si>
    <t>21%</t>
  </si>
  <si>
    <t>5)</t>
  </si>
  <si>
    <t>10)</t>
  </si>
  <si>
    <t>Demonstrační souprava Optika</t>
  </si>
  <si>
    <t>11)</t>
  </si>
  <si>
    <t>12)</t>
  </si>
  <si>
    <t>13)</t>
  </si>
  <si>
    <t>14)</t>
  </si>
  <si>
    <t>Žákovská souprava Převody</t>
  </si>
  <si>
    <t>15)</t>
  </si>
  <si>
    <t>Žákovská souprava Rozebíratelný transformátor</t>
  </si>
  <si>
    <t>16)</t>
  </si>
  <si>
    <t>Žákovská souprava Teplo</t>
  </si>
  <si>
    <t>17)</t>
  </si>
  <si>
    <t>18)</t>
  </si>
  <si>
    <t>Žákovská stavebnice - Elektromagnetismus</t>
  </si>
  <si>
    <t>19)</t>
  </si>
  <si>
    <t>20)</t>
  </si>
  <si>
    <t>Vodič černý 25cm</t>
  </si>
  <si>
    <t>délka 25cm</t>
  </si>
  <si>
    <t>Vodič červený 25cm</t>
  </si>
  <si>
    <t>Vodič modrý 25cm</t>
  </si>
  <si>
    <t>Vodič červený 50cm</t>
  </si>
  <si>
    <t>délka 50cm</t>
  </si>
  <si>
    <t>Vodič modrý 50cm</t>
  </si>
  <si>
    <t>Multimetr</t>
  </si>
  <si>
    <t>Dopravní</t>
  </si>
  <si>
    <t xml:space="preserve">  Dopravní náklady</t>
  </si>
  <si>
    <t>Položka obsahuje náklady spojené s dopravou v rámci realizace.</t>
  </si>
  <si>
    <t>Rozebíratelný transformátor</t>
  </si>
  <si>
    <t xml:space="preserve">Sada Převody </t>
  </si>
  <si>
    <t xml:space="preserve">Vodič s odbočkou 4 mm, 2,5 mm2, 25cm, červený, 10 ks </t>
  </si>
  <si>
    <t>Vodič s odbočkou 4 mm, 2,5 mm2, 50cm, modrý, 10 ks</t>
  </si>
  <si>
    <t>Vodič s odbočkou 4 mm, 2,5 mm2, 50cm, černý, 10 ks</t>
  </si>
  <si>
    <t>Vodič s odbočkou 4 mm, 2,5 mm2, 50cm, červený, 10 ks</t>
  </si>
  <si>
    <t xml:space="preserve">Vodič s odbočkou 4 mm, 2,5 mm2, 25cm, modrý, 10 ks </t>
  </si>
  <si>
    <t xml:space="preserve">Vodič s odbočkou 4 mm, 2,5 mm2, 25cm, černý, 10 ks </t>
  </si>
  <si>
    <t>demonstrační souprava Mechanika</t>
  </si>
  <si>
    <t>Souprava umožňující provádění demonstračních pokusů z mechaniky, sestavení jednoduchých strojů, páky, kladkostroje, převodových mechanizmů, váhy s ukazatelem, demonstraci tření a těžiště tělesa. Souprava obsahuje magnetickou tabuli a potřebné doplnující vybavení k provádění pokusů z kinematiky (kolejnicové dráhy, vozíky).</t>
  </si>
  <si>
    <t>Demonstrační multimetr</t>
  </si>
  <si>
    <t>Demonstrační měřicí přístroj k měření elektrických veličin</t>
  </si>
  <si>
    <t>Demonstrační souprava pro pokusy s elektřinou</t>
  </si>
  <si>
    <t>Demonstrační souprava pro pokusy z mechaniky</t>
  </si>
  <si>
    <t>Demonstrační souprava pro pokusy z optiky</t>
  </si>
  <si>
    <t>demonstrační souprava Elektřina</t>
  </si>
  <si>
    <t>Demonstrační digitální měřicí přístroj schopný měřit stejnosměrné i střídavé napětí, stejnosměrný i střídavý proud. Přístroj musí být vybaven osvětleným displejem s velkými dobře čitelnými číslicemi.</t>
  </si>
  <si>
    <t>Žákovská stavebnice - Optika</t>
  </si>
  <si>
    <r>
      <rPr>
        <sz val="10"/>
        <rFont val="Arial"/>
        <family val="2"/>
        <charset val="238"/>
      </rPr>
      <t>Žákovská souprava</t>
    </r>
    <r>
      <rPr>
        <sz val="10"/>
        <color indexed="8"/>
        <rFont val="Arial"/>
        <charset val="238"/>
      </rPr>
      <t xml:space="preserve"> Tlak vzduchu</t>
    </r>
  </si>
  <si>
    <t>Žákovská souprava pro pokusy s teplem</t>
  </si>
  <si>
    <t>Žákovská souprava pro pokusy s elektřinou</t>
  </si>
  <si>
    <t>Žákovská stavebnice - Elektřina</t>
  </si>
  <si>
    <t>Žákovská souprava pro pokusy s elektromagnetismem</t>
  </si>
  <si>
    <t>Žákovský multimetr digitální</t>
  </si>
  <si>
    <t>multimetr pro měření elektrických veličin ve školních experimentech. Měří všechny základní elektrické veličiny jako stejnosměrné a střídavé napětí, stejnosměrný proud, elektrický odpor. Přístroj musí být vybaven odpojitelnými měřicími kabely a podsvícením displeje.</t>
  </si>
  <si>
    <t>Souprava umožňující na svislé desce (tabuli) demonstrovat na pokusech přímočaré šíření světla, vznik stínu a polostínu, zákon odrazu světla, činnost rovinného i kulových zrcadel, lom světla a úplný odraz, princip optických čoček, optických hranolů a optických vláken, funkci lidského oka, optických přístrojů (mikroskop, dalekohled), barevné složení světla. Souprava musí být vybavena všemi potřebnými doplňky a světelnými zdroji.</t>
  </si>
  <si>
    <t>Žákovská souprava umožňující provádět základní pokusy z optiky: šíření světla, odraz světla, lom světla, experimenty s rovinným i kulovým zrcadlem a optickými čočkami, rozklad světla na barevné složky hranolem, mísení světla, model mikroskopu, dalekohledu a fotoaparátu. Souprava musí umožňovat provádět pokusy na žákovském stole a musí být vybavena vhodným světelným zdrojem a boxem, v němž je možné soupravu skladovat a přenášet.</t>
  </si>
  <si>
    <t>Souprava umožnuje vysvětlit základní pojmy tlaku vzduchu, měŕení tlaku vzduchu, volný pád, pokusy s magdeburskými polokoulemi, přenos zvuku ve vzduchoprázdnu a další. Souprava musí být uložena ve vhodném boxu, v němž je možné soupravu skladovat a přenášet.</t>
  </si>
  <si>
    <t>Souprava musí obsahovat různá ozubená kola, řemenice a stupňovitá kola, včetně různých převodovek pro jednoduchou instalaci. Lze sestavit následující typy modelů a strojů: 
- Převodovkový motor
- Elektrická stolní vrtačka se stupňovitými vrtáky
- Elektrická stolní kotoučová pila
- Trojkotoučový lisovací stroj s ložiskovými tělesy
- Ruční vrtačka s manuální převodovkou
- Kladka se šnekovým kolem
- Kladka s vícestupňovou převodovkou a bezpečnostní klikou
- Nástroj na dělání přírub
- Vodorovná obrážečka s excentrickým pohybem
- Soustruh jako vodorovný model stroje
- Dynamo
- Model diferenciální převodovky
Souprava musí být uložena ve vhodném boxu, v němž je možné soupravu skladovat a přenášet.</t>
  </si>
  <si>
    <t xml:space="preserve">Souprava musí umožňovat seznámení se stavbou a zásadou činnosti transformátoru a také provedení pokusů: s prstenci (kroužky), s vířivým magnetickým polem, Waltenhofenovo kyvadlo, sváření a tavení kovů. Souprava musí být uložena ve vhodném boxu, v němž je možné soupravu skladovat a přenášet. </t>
  </si>
  <si>
    <t>Tato sada obsahuje veškeré potřebné vybavení pro základní pokusy z termodynamiky s pevným, kapalným a plynným skupenstvím. Kromě jednoduchých měření teploty je možné zkoumat to, jak se látky chovají v závislosti na její změně. Další pokusy umožňují bližší pozorování emisí, odraz a absorpci tepelné energie, šíření tepla zářením, kondukcí a konvekcí. Studenti se seznámí se stanovením specifického tepla, odpařováním, varem a kondenzací.
Seznam experimentů: Model teploměru,
Měření teploty, Ohřev a chlazení, Termické chování kapalin,Termické chování plynů, Termické chování pevných látek, Tepelná vodivost pevných látek
Tepelná vodivost kapalin, Bimetalický teploměr
Tepelné záření, Odraz tepelného záření
Absorpce tepelného záření, Tepelný tok - konvekce
Teplota směsi, Měrné teplo vody, Měrné teplo pevných látek, Odpařování a kondenzace, Destilace
Využití tepelné energie. Souprava musí být uložena ve vhodném boxu, v němž je možné soupravu skladovat a přenášet.</t>
  </si>
  <si>
    <t>Souprava musí umožňovat provádět žákovské pokusy se zapojením jednoduchých obvodů, měření elektrických veličin, sériové i paralelní zapojení zdrojů i spotřebičů, dělič napětí, elektrolýzu a galvanizaci Souprava musí obsahovat potřebné díly, doplňky a spojovací vodiče. Souprava musí být uložena ve vhodném boxu, v němž je možné soupravu skladovat a přenášet.</t>
  </si>
  <si>
    <t>Souprava seznámí žáky s pojmy práce, výkon, přeměna kinetická energie v elektrickou, indukce, elektromagnetismus, princip relé, elektrického bzučáku, elektromotoru, generátoru. Souprava musí být uložena ve vhodném boxu, v němž je možné soupravu skladovat a přenášet.</t>
  </si>
  <si>
    <t>Souprava umožňující vykonávat demonstrační pokusy s elektřinou. Souprava musí umožnit přehledně a rychle sestavovat základní elektrické obvody na svisle umístěné desce (tabuli), demostrovat pokusy z elektromagnetismu, princip a funkci elektrických motorů a generátorů. Souprava musí být vybavena propojovacím panelem, všemi potřebnými doplňky k její činnosti a síťovým napájením.</t>
  </si>
  <si>
    <t>Měřící technika pro školní pokusy</t>
  </si>
  <si>
    <t>Fyzika - základní sada</t>
  </si>
  <si>
    <t xml:space="preserve">Kvalitní měřící technika pro školní pokusy v přírodovědných předmětech. Základním stavebním kamenem měřících sestav je tablet s operačním systémem kompatibilním se systémem Android pro sběr a analýzu dat, který přímo v sobě obsahuje 8 vestavěných senzorů. Kromě toho k němu lze připojit současně až 8 dalších senzorů externích 
Dohromady se tedy jedná o vědeckou laboratoř, která je vhodná pro realizaci celé řady experimentů ve fyzice. Vhodné oblasti pro využití sady ve výuce jsou: 
mechanika - dynamika 
elektřina a magnetismus 
Sada obsahuje tyto senzory, měřící rozhraní a příslušenství: 
Teplota (-40 až 140 °C) 
Optická brána 
Tlak (20 až 400 kPa) 
Síla 
Elektrické napětí (±25 V) 
Elektrický proud (±2.5 A) 
Sada doplňků pro senzory tlaku 
Tablet 
(Relativní vlhkost, Tepová frekvence, Teplota okolí, Intenzita světla, UV záření, Zrychlení, GPS) 
Aplikace pro sběr a analýzu dat (multilicence) 
4 x propojovací kabel 
Základní školení 
</t>
  </si>
  <si>
    <t>1)</t>
  </si>
  <si>
    <t>3)</t>
  </si>
  <si>
    <t>4)</t>
  </si>
  <si>
    <t>6)</t>
  </si>
  <si>
    <t>7)</t>
  </si>
  <si>
    <t>8)</t>
  </si>
  <si>
    <t>9)</t>
  </si>
  <si>
    <t>Vodič černý 50cm</t>
  </si>
  <si>
    <t>Žákovská souprava pro pokusy s tlakem vzduchu</t>
  </si>
  <si>
    <t>Žákovská souprava pro pokusy z optiky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</si>
</sst>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22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topLeftCell="A13" zoomScaleNormal="100" workbookViewId="0">
      <selection activeCell="B16" sqref="B16"/>
    </sheetView>
  </sheetViews>
  <sheetFormatPr defaultColWidth="9.140625" defaultRowHeight="20.25" x14ac:dyDescent="0.2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6" max="6" width="8.7109375"/>
    <col min="7" max="7" width="9.140625" customWidth="1"/>
    <col min="8" max="8" width="8.7109375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 x14ac:dyDescent="0.25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 x14ac:dyDescent="0.25">
      <c r="A2" s="6"/>
      <c r="B2" s="4"/>
      <c r="C2" s="4"/>
      <c r="D2" s="7"/>
      <c r="E2" s="6"/>
      <c r="F2" s="14" t="s">
        <v>0</v>
      </c>
      <c r="G2" s="32"/>
      <c r="H2" s="32"/>
      <c r="I2" s="37">
        <f>I7+I9+I11+I13+I15+I17+I19+I21+I23+I25+I27+I29+I31+I33+I35+I37+I39+I41+I43+I45</f>
        <v>0</v>
      </c>
      <c r="J2" s="37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 x14ac:dyDescent="0.25">
      <c r="A3" s="6"/>
      <c r="B3" s="4"/>
      <c r="C3" s="4"/>
      <c r="D3" s="7"/>
      <c r="E3" s="6"/>
      <c r="F3" s="15" t="s">
        <v>1</v>
      </c>
      <c r="G3" s="31"/>
      <c r="H3" s="31"/>
      <c r="I3" s="38">
        <f>I4-I2</f>
        <v>0</v>
      </c>
      <c r="J3" s="38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 x14ac:dyDescent="0.25">
      <c r="A4" s="6"/>
      <c r="B4" s="4"/>
      <c r="C4" s="4"/>
      <c r="D4" s="7"/>
      <c r="E4" s="6"/>
      <c r="F4" s="16" t="s">
        <v>9</v>
      </c>
      <c r="G4" s="33"/>
      <c r="H4" s="33"/>
      <c r="I4" s="39">
        <f>J7+J9+J11+J13+J15+J17+J19+J21+J23+J25+J27+J29+J31+J33+J35+J37+J39+J41+J43+J45</f>
        <v>0</v>
      </c>
      <c r="J4" s="39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 x14ac:dyDescent="0.25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 x14ac:dyDescent="0.25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 x14ac:dyDescent="0.2">
      <c r="A7" s="21" t="s">
        <v>80</v>
      </c>
      <c r="B7" s="22" t="s">
        <v>56</v>
      </c>
      <c r="C7" s="9"/>
      <c r="D7" s="9"/>
      <c r="E7" s="9" t="s">
        <v>13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18670</v>
      </c>
      <c r="L7" s="29">
        <v>22590.7</v>
      </c>
      <c r="N7" s="29">
        <v>2</v>
      </c>
    </row>
    <row r="8" spans="1:22" ht="89.25" x14ac:dyDescent="0.2">
      <c r="A8" s="21" t="s">
        <v>13</v>
      </c>
      <c r="B8" s="22"/>
      <c r="C8" s="9" t="s">
        <v>13</v>
      </c>
      <c r="D8" s="9" t="s">
        <v>51</v>
      </c>
      <c r="E8" s="35" t="s">
        <v>52</v>
      </c>
      <c r="F8" s="10"/>
      <c r="G8" s="18"/>
      <c r="H8" s="20" t="s">
        <v>13</v>
      </c>
      <c r="I8" s="18" t="s">
        <v>13</v>
      </c>
      <c r="J8" s="34" t="s">
        <v>13</v>
      </c>
      <c r="M8" s="29">
        <v>2</v>
      </c>
      <c r="O8" s="29">
        <v>1</v>
      </c>
      <c r="P8" s="29">
        <v>18670</v>
      </c>
      <c r="Q8" s="29" t="s">
        <v>14</v>
      </c>
      <c r="R8" s="29">
        <v>18670</v>
      </c>
      <c r="S8" s="29">
        <v>22590.7</v>
      </c>
    </row>
    <row r="9" spans="1:22" x14ac:dyDescent="0.2">
      <c r="A9" s="21" t="s">
        <v>12</v>
      </c>
      <c r="B9" s="22" t="s">
        <v>55</v>
      </c>
      <c r="C9" s="9"/>
      <c r="D9" s="9"/>
      <c r="E9" s="9" t="s">
        <v>13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10000</v>
      </c>
      <c r="L9" s="29">
        <v>12100</v>
      </c>
      <c r="N9" s="29">
        <v>5</v>
      </c>
    </row>
    <row r="10" spans="1:22" ht="102" x14ac:dyDescent="0.2">
      <c r="A10" s="21" t="s">
        <v>13</v>
      </c>
      <c r="B10" s="22"/>
      <c r="C10" s="9" t="s">
        <v>13</v>
      </c>
      <c r="D10" s="36" t="s">
        <v>58</v>
      </c>
      <c r="E10" s="35" t="s">
        <v>76</v>
      </c>
      <c r="F10" s="10"/>
      <c r="G10" s="18"/>
      <c r="H10" s="20" t="s">
        <v>13</v>
      </c>
      <c r="I10" s="18" t="s">
        <v>13</v>
      </c>
      <c r="J10" s="34" t="s">
        <v>13</v>
      </c>
      <c r="M10" s="29">
        <v>5</v>
      </c>
      <c r="O10" s="29">
        <v>1</v>
      </c>
      <c r="P10" s="29">
        <v>10000</v>
      </c>
      <c r="Q10" s="29" t="s">
        <v>14</v>
      </c>
      <c r="R10" s="29">
        <v>10000</v>
      </c>
      <c r="S10" s="29">
        <v>12100</v>
      </c>
    </row>
    <row r="11" spans="1:22" x14ac:dyDescent="0.2">
      <c r="A11" s="21" t="s">
        <v>81</v>
      </c>
      <c r="B11" s="22" t="s">
        <v>57</v>
      </c>
      <c r="C11" s="9"/>
      <c r="D11" s="9"/>
      <c r="E11" s="9" t="s">
        <v>13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23010</v>
      </c>
      <c r="L11" s="29">
        <v>27842.1</v>
      </c>
      <c r="N11" s="29">
        <v>10</v>
      </c>
    </row>
    <row r="12" spans="1:22" ht="114.75" x14ac:dyDescent="0.2">
      <c r="A12" s="21" t="s">
        <v>13</v>
      </c>
      <c r="B12" s="22"/>
      <c r="C12" s="9" t="s">
        <v>13</v>
      </c>
      <c r="D12" s="35" t="s">
        <v>17</v>
      </c>
      <c r="E12" s="9" t="s">
        <v>68</v>
      </c>
      <c r="F12" s="10"/>
      <c r="G12" s="18"/>
      <c r="H12" s="20" t="s">
        <v>13</v>
      </c>
      <c r="I12" s="18" t="s">
        <v>13</v>
      </c>
      <c r="J12" s="34" t="s">
        <v>13</v>
      </c>
      <c r="M12" s="29">
        <v>10</v>
      </c>
      <c r="O12" s="29">
        <v>1</v>
      </c>
      <c r="P12" s="29">
        <v>23010</v>
      </c>
      <c r="Q12" s="29" t="s">
        <v>14</v>
      </c>
      <c r="R12" s="29">
        <v>23010</v>
      </c>
      <c r="S12" s="29">
        <v>27842.1</v>
      </c>
    </row>
    <row r="13" spans="1:22" x14ac:dyDescent="0.2">
      <c r="A13" s="21" t="s">
        <v>82</v>
      </c>
      <c r="B13" s="22" t="s">
        <v>54</v>
      </c>
      <c r="C13" s="9"/>
      <c r="D13" s="9"/>
      <c r="E13" s="9" t="s">
        <v>13</v>
      </c>
      <c r="F13" s="10">
        <v>4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35440</v>
      </c>
      <c r="L13" s="29">
        <v>42882.400000000001</v>
      </c>
      <c r="N13" s="29">
        <v>11</v>
      </c>
    </row>
    <row r="14" spans="1:22" ht="51" x14ac:dyDescent="0.2">
      <c r="A14" s="21" t="s">
        <v>13</v>
      </c>
      <c r="B14" s="22"/>
      <c r="C14" s="9" t="s">
        <v>13</v>
      </c>
      <c r="D14" s="35" t="s">
        <v>53</v>
      </c>
      <c r="E14" s="35" t="s">
        <v>59</v>
      </c>
      <c r="F14" s="10"/>
      <c r="G14" s="18"/>
      <c r="H14" s="20" t="s">
        <v>13</v>
      </c>
      <c r="I14" s="18" t="s">
        <v>13</v>
      </c>
      <c r="J14" s="34" t="s">
        <v>13</v>
      </c>
      <c r="M14" s="29">
        <v>11</v>
      </c>
      <c r="O14" s="29">
        <v>4</v>
      </c>
      <c r="P14" s="29">
        <v>8860</v>
      </c>
      <c r="Q14" s="29" t="s">
        <v>14</v>
      </c>
      <c r="R14" s="29">
        <v>35440</v>
      </c>
      <c r="S14" s="29">
        <v>42882.400000000001</v>
      </c>
    </row>
    <row r="15" spans="1:22" x14ac:dyDescent="0.2">
      <c r="A15" s="21" t="s">
        <v>15</v>
      </c>
      <c r="B15" s="22" t="s">
        <v>89</v>
      </c>
      <c r="C15" s="9"/>
      <c r="D15" s="9"/>
      <c r="E15" s="9" t="s">
        <v>13</v>
      </c>
      <c r="F15" s="10">
        <v>10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45000</v>
      </c>
      <c r="L15" s="29">
        <v>54450</v>
      </c>
      <c r="N15" s="29">
        <v>12</v>
      </c>
    </row>
    <row r="16" spans="1:22" ht="114.75" x14ac:dyDescent="0.2">
      <c r="A16" s="21" t="s">
        <v>13</v>
      </c>
      <c r="B16" s="22"/>
      <c r="C16" s="9" t="s">
        <v>13</v>
      </c>
      <c r="D16" s="9" t="s">
        <v>60</v>
      </c>
      <c r="E16" s="35" t="s">
        <v>69</v>
      </c>
      <c r="F16" s="10"/>
      <c r="G16" s="18"/>
      <c r="H16" s="20" t="s">
        <v>13</v>
      </c>
      <c r="I16" s="18" t="s">
        <v>13</v>
      </c>
      <c r="J16" s="34" t="s">
        <v>13</v>
      </c>
      <c r="M16" s="29">
        <v>12</v>
      </c>
      <c r="O16" s="29">
        <v>10</v>
      </c>
      <c r="P16" s="29">
        <v>4500</v>
      </c>
      <c r="Q16" s="29" t="s">
        <v>14</v>
      </c>
      <c r="R16" s="29">
        <v>45000</v>
      </c>
      <c r="S16" s="29">
        <v>54450</v>
      </c>
    </row>
    <row r="17" spans="1:19" x14ac:dyDescent="0.2">
      <c r="A17" s="21" t="s">
        <v>83</v>
      </c>
      <c r="B17" s="22" t="s">
        <v>88</v>
      </c>
      <c r="C17" s="9"/>
      <c r="D17" s="9"/>
      <c r="E17" s="9" t="s">
        <v>13</v>
      </c>
      <c r="F17" s="10">
        <v>10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71700</v>
      </c>
      <c r="L17" s="29">
        <v>86756.999999999985</v>
      </c>
      <c r="N17" s="29">
        <v>13</v>
      </c>
    </row>
    <row r="18" spans="1:19" ht="76.5" x14ac:dyDescent="0.2">
      <c r="A18" s="21" t="s">
        <v>13</v>
      </c>
      <c r="B18" s="22"/>
      <c r="C18" s="9" t="s">
        <v>13</v>
      </c>
      <c r="D18" s="35" t="s">
        <v>61</v>
      </c>
      <c r="E18" s="35" t="s">
        <v>70</v>
      </c>
      <c r="F18" s="10"/>
      <c r="G18" s="18"/>
      <c r="H18" s="20" t="s">
        <v>13</v>
      </c>
      <c r="I18" s="18" t="s">
        <v>13</v>
      </c>
      <c r="J18" s="34" t="s">
        <v>13</v>
      </c>
      <c r="M18" s="29">
        <v>13</v>
      </c>
      <c r="O18" s="29">
        <v>10</v>
      </c>
      <c r="P18" s="29">
        <v>7170</v>
      </c>
      <c r="Q18" s="29" t="s">
        <v>14</v>
      </c>
      <c r="R18" s="29">
        <v>71700</v>
      </c>
      <c r="S18" s="29">
        <v>86756.999999999985</v>
      </c>
    </row>
    <row r="19" spans="1:19" x14ac:dyDescent="0.2">
      <c r="A19" s="21" t="s">
        <v>84</v>
      </c>
      <c r="B19" s="22" t="s">
        <v>22</v>
      </c>
      <c r="C19" s="9"/>
      <c r="D19" s="9"/>
      <c r="E19" s="9" t="s">
        <v>13</v>
      </c>
      <c r="F19" s="10">
        <v>10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30600</v>
      </c>
      <c r="L19" s="29">
        <v>37026</v>
      </c>
      <c r="N19" s="29">
        <v>14</v>
      </c>
    </row>
    <row r="20" spans="1:19" ht="242.25" x14ac:dyDescent="0.2">
      <c r="A20" s="21" t="s">
        <v>13</v>
      </c>
      <c r="B20" s="22"/>
      <c r="C20" s="9" t="s">
        <v>13</v>
      </c>
      <c r="D20" s="9" t="s">
        <v>44</v>
      </c>
      <c r="E20" s="35" t="s">
        <v>71</v>
      </c>
      <c r="F20" s="10"/>
      <c r="G20" s="18"/>
      <c r="H20" s="20" t="s">
        <v>13</v>
      </c>
      <c r="I20" s="18" t="s">
        <v>13</v>
      </c>
      <c r="J20" s="34" t="s">
        <v>13</v>
      </c>
      <c r="M20" s="29">
        <v>14</v>
      </c>
      <c r="O20" s="29">
        <v>10</v>
      </c>
      <c r="P20" s="29">
        <v>3060</v>
      </c>
      <c r="Q20" s="29" t="s">
        <v>14</v>
      </c>
      <c r="R20" s="29">
        <v>30600</v>
      </c>
      <c r="S20" s="29">
        <v>37026</v>
      </c>
    </row>
    <row r="21" spans="1:19" x14ac:dyDescent="0.2">
      <c r="A21" s="21" t="s">
        <v>85</v>
      </c>
      <c r="B21" s="22" t="s">
        <v>24</v>
      </c>
      <c r="C21" s="9"/>
      <c r="D21" s="9"/>
      <c r="E21" s="9" t="s">
        <v>13</v>
      </c>
      <c r="F21" s="10">
        <v>10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76900</v>
      </c>
      <c r="L21" s="29">
        <v>93049</v>
      </c>
      <c r="N21" s="29">
        <v>15</v>
      </c>
    </row>
    <row r="22" spans="1:19" ht="76.5" x14ac:dyDescent="0.2">
      <c r="A22" s="21" t="s">
        <v>13</v>
      </c>
      <c r="B22" s="22"/>
      <c r="C22" s="9" t="s">
        <v>13</v>
      </c>
      <c r="D22" s="9" t="s">
        <v>43</v>
      </c>
      <c r="E22" s="35" t="s">
        <v>72</v>
      </c>
      <c r="F22" s="10"/>
      <c r="G22" s="18"/>
      <c r="H22" s="20" t="s">
        <v>13</v>
      </c>
      <c r="I22" s="18" t="s">
        <v>13</v>
      </c>
      <c r="J22" s="34" t="s">
        <v>13</v>
      </c>
      <c r="M22" s="29">
        <v>15</v>
      </c>
      <c r="O22" s="29">
        <v>10</v>
      </c>
      <c r="P22" s="29">
        <v>7690</v>
      </c>
      <c r="Q22" s="29" t="s">
        <v>14</v>
      </c>
      <c r="R22" s="29">
        <v>76900</v>
      </c>
      <c r="S22" s="29">
        <v>93049</v>
      </c>
    </row>
    <row r="23" spans="1:19" x14ac:dyDescent="0.2">
      <c r="A23" s="21" t="s">
        <v>86</v>
      </c>
      <c r="B23" s="22" t="s">
        <v>62</v>
      </c>
      <c r="C23" s="9"/>
      <c r="D23" s="9"/>
      <c r="E23" s="9" t="s">
        <v>13</v>
      </c>
      <c r="F23" s="10">
        <v>10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141200</v>
      </c>
      <c r="L23" s="29">
        <v>170852</v>
      </c>
      <c r="N23" s="29">
        <v>16</v>
      </c>
    </row>
    <row r="24" spans="1:19" ht="280.5" x14ac:dyDescent="0.2">
      <c r="A24" s="21" t="s">
        <v>13</v>
      </c>
      <c r="B24" s="22"/>
      <c r="C24" s="9" t="s">
        <v>13</v>
      </c>
      <c r="D24" s="35" t="s">
        <v>26</v>
      </c>
      <c r="E24" s="35" t="s">
        <v>73</v>
      </c>
      <c r="F24" s="10"/>
      <c r="G24" s="18"/>
      <c r="H24" s="20" t="s">
        <v>13</v>
      </c>
      <c r="I24" s="18" t="s">
        <v>13</v>
      </c>
      <c r="J24" s="34" t="s">
        <v>13</v>
      </c>
      <c r="M24" s="29">
        <v>16</v>
      </c>
      <c r="O24" s="29">
        <v>10</v>
      </c>
      <c r="P24" s="29">
        <v>14120</v>
      </c>
      <c r="Q24" s="29" t="s">
        <v>14</v>
      </c>
      <c r="R24" s="29">
        <v>141200</v>
      </c>
      <c r="S24" s="29">
        <v>170852</v>
      </c>
    </row>
    <row r="25" spans="1:19" x14ac:dyDescent="0.2">
      <c r="A25" s="21" t="s">
        <v>16</v>
      </c>
      <c r="B25" s="22" t="s">
        <v>63</v>
      </c>
      <c r="C25" s="9"/>
      <c r="D25" s="9"/>
      <c r="E25" s="9" t="s">
        <v>13</v>
      </c>
      <c r="F25" s="10">
        <v>10</v>
      </c>
      <c r="G25" s="18"/>
      <c r="H25" s="20">
        <v>0.21</v>
      </c>
      <c r="I25" s="18">
        <f>G25*F25</f>
        <v>0</v>
      </c>
      <c r="J25" s="34">
        <f>I25*1.21</f>
        <v>0</v>
      </c>
      <c r="K25" s="29">
        <v>78850</v>
      </c>
      <c r="L25" s="29">
        <v>95408.5</v>
      </c>
      <c r="N25" s="29">
        <v>17</v>
      </c>
    </row>
    <row r="26" spans="1:19" ht="102" x14ac:dyDescent="0.2">
      <c r="A26" s="21" t="s">
        <v>13</v>
      </c>
      <c r="B26" s="22"/>
      <c r="C26" s="9" t="s">
        <v>13</v>
      </c>
      <c r="D26" s="35" t="s">
        <v>64</v>
      </c>
      <c r="E26" s="35" t="s">
        <v>74</v>
      </c>
      <c r="F26" s="10"/>
      <c r="G26" s="18"/>
      <c r="H26" s="20" t="s">
        <v>13</v>
      </c>
      <c r="I26" s="18" t="s">
        <v>13</v>
      </c>
      <c r="J26" s="34" t="s">
        <v>13</v>
      </c>
      <c r="M26" s="29">
        <v>17</v>
      </c>
      <c r="O26" s="29">
        <v>10</v>
      </c>
      <c r="P26" s="29">
        <v>7885</v>
      </c>
      <c r="Q26" s="29" t="s">
        <v>14</v>
      </c>
      <c r="R26" s="29">
        <v>78850</v>
      </c>
      <c r="S26" s="29">
        <v>95408.5</v>
      </c>
    </row>
    <row r="27" spans="1:19" x14ac:dyDescent="0.2">
      <c r="A27" s="21" t="s">
        <v>18</v>
      </c>
      <c r="B27" s="22" t="s">
        <v>65</v>
      </c>
      <c r="C27" s="9"/>
      <c r="D27" s="9"/>
      <c r="E27" s="9" t="s">
        <v>13</v>
      </c>
      <c r="F27" s="10">
        <v>10</v>
      </c>
      <c r="G27" s="18"/>
      <c r="H27" s="20">
        <v>0.21</v>
      </c>
      <c r="I27" s="18">
        <f>G27*F27</f>
        <v>0</v>
      </c>
      <c r="J27" s="34">
        <f>I27*1.21</f>
        <v>0</v>
      </c>
      <c r="K27" s="29">
        <v>45400</v>
      </c>
      <c r="L27" s="29">
        <v>54934</v>
      </c>
      <c r="N27" s="29">
        <v>18</v>
      </c>
    </row>
    <row r="28" spans="1:19" ht="76.5" x14ac:dyDescent="0.2">
      <c r="A28" s="21" t="s">
        <v>13</v>
      </c>
      <c r="B28" s="22"/>
      <c r="C28" s="9" t="s">
        <v>13</v>
      </c>
      <c r="D28" s="9" t="s">
        <v>29</v>
      </c>
      <c r="E28" s="9" t="s">
        <v>75</v>
      </c>
      <c r="F28" s="10"/>
      <c r="G28" s="18"/>
      <c r="H28" s="20" t="s">
        <v>13</v>
      </c>
      <c r="I28" s="18" t="s">
        <v>13</v>
      </c>
      <c r="J28" s="34" t="s">
        <v>13</v>
      </c>
      <c r="M28" s="29">
        <v>18</v>
      </c>
      <c r="O28" s="29">
        <v>10</v>
      </c>
      <c r="P28" s="29">
        <v>4540</v>
      </c>
      <c r="Q28" s="29" t="s">
        <v>14</v>
      </c>
      <c r="R28" s="29">
        <v>45400</v>
      </c>
      <c r="S28" s="29">
        <v>54934</v>
      </c>
    </row>
    <row r="29" spans="1:19" x14ac:dyDescent="0.2">
      <c r="A29" s="21" t="s">
        <v>19</v>
      </c>
      <c r="B29" s="22" t="s">
        <v>77</v>
      </c>
      <c r="C29" s="9"/>
      <c r="D29" s="9"/>
      <c r="E29" s="9" t="s">
        <v>13</v>
      </c>
      <c r="F29" s="10">
        <v>10</v>
      </c>
      <c r="G29" s="18"/>
      <c r="H29" s="20">
        <v>0.21</v>
      </c>
      <c r="I29" s="18">
        <f>G29*F29</f>
        <v>0</v>
      </c>
      <c r="J29" s="34">
        <f>I29*1.21</f>
        <v>0</v>
      </c>
      <c r="K29" s="29">
        <v>236700</v>
      </c>
      <c r="L29" s="29">
        <v>286407</v>
      </c>
      <c r="N29" s="29">
        <v>19</v>
      </c>
    </row>
    <row r="30" spans="1:19" ht="357" x14ac:dyDescent="0.2">
      <c r="A30" s="21" t="s">
        <v>13</v>
      </c>
      <c r="B30" s="22"/>
      <c r="C30" s="9" t="s">
        <v>13</v>
      </c>
      <c r="D30" s="9" t="s">
        <v>78</v>
      </c>
      <c r="E30" s="9" t="s">
        <v>79</v>
      </c>
      <c r="F30" s="10"/>
      <c r="G30" s="18"/>
      <c r="H30" s="20" t="s">
        <v>13</v>
      </c>
      <c r="I30" s="18" t="s">
        <v>13</v>
      </c>
      <c r="J30" s="34" t="s">
        <v>13</v>
      </c>
      <c r="M30" s="29">
        <v>19</v>
      </c>
      <c r="O30" s="29">
        <v>10</v>
      </c>
      <c r="P30" s="29">
        <v>23670</v>
      </c>
      <c r="Q30" s="29" t="s">
        <v>14</v>
      </c>
      <c r="R30" s="29">
        <v>236700</v>
      </c>
      <c r="S30" s="29">
        <v>286407</v>
      </c>
    </row>
    <row r="31" spans="1:19" x14ac:dyDescent="0.2">
      <c r="A31" s="21" t="s">
        <v>20</v>
      </c>
      <c r="B31" s="22" t="s">
        <v>32</v>
      </c>
      <c r="C31" s="9"/>
      <c r="D31" s="9"/>
      <c r="E31" s="9" t="s">
        <v>13</v>
      </c>
      <c r="F31" s="10">
        <v>20</v>
      </c>
      <c r="G31" s="18"/>
      <c r="H31" s="20">
        <v>0.21</v>
      </c>
      <c r="I31" s="18">
        <f>G31*F31</f>
        <v>0</v>
      </c>
      <c r="J31" s="34">
        <f>I31*1.21</f>
        <v>0</v>
      </c>
      <c r="K31" s="29">
        <v>18200</v>
      </c>
      <c r="L31" s="29">
        <v>22022</v>
      </c>
      <c r="N31" s="29">
        <v>20</v>
      </c>
    </row>
    <row r="32" spans="1:19" ht="25.5" x14ac:dyDescent="0.2">
      <c r="A32" s="21" t="s">
        <v>13</v>
      </c>
      <c r="B32" s="22"/>
      <c r="C32" s="9" t="s">
        <v>13</v>
      </c>
      <c r="D32" s="9" t="s">
        <v>50</v>
      </c>
      <c r="E32" s="9" t="s">
        <v>33</v>
      </c>
      <c r="F32" s="10"/>
      <c r="G32" s="18"/>
      <c r="H32" s="20" t="s">
        <v>13</v>
      </c>
      <c r="I32" s="18" t="s">
        <v>13</v>
      </c>
      <c r="J32" s="34" t="s">
        <v>13</v>
      </c>
      <c r="M32" s="29">
        <v>20</v>
      </c>
      <c r="O32" s="29">
        <v>20</v>
      </c>
      <c r="P32" s="29">
        <v>910</v>
      </c>
      <c r="Q32" s="29" t="s">
        <v>14</v>
      </c>
      <c r="R32" s="29">
        <v>18200</v>
      </c>
      <c r="S32" s="29">
        <v>22022</v>
      </c>
    </row>
    <row r="33" spans="1:19" x14ac:dyDescent="0.2">
      <c r="A33" s="21" t="s">
        <v>21</v>
      </c>
      <c r="B33" s="22" t="s">
        <v>34</v>
      </c>
      <c r="C33" s="9"/>
      <c r="D33" s="9"/>
      <c r="E33" s="9" t="s">
        <v>13</v>
      </c>
      <c r="F33" s="10">
        <v>20</v>
      </c>
      <c r="G33" s="18"/>
      <c r="H33" s="20">
        <v>0.21</v>
      </c>
      <c r="I33" s="18">
        <f>G33*F33</f>
        <v>0</v>
      </c>
      <c r="J33" s="34">
        <f>I33*1.21</f>
        <v>0</v>
      </c>
      <c r="K33" s="29">
        <v>18200</v>
      </c>
      <c r="L33" s="29">
        <v>22022</v>
      </c>
      <c r="N33" s="29">
        <v>21</v>
      </c>
    </row>
    <row r="34" spans="1:19" ht="25.5" x14ac:dyDescent="0.2">
      <c r="A34" s="21" t="s">
        <v>13</v>
      </c>
      <c r="B34" s="22"/>
      <c r="C34" s="9" t="s">
        <v>13</v>
      </c>
      <c r="D34" s="9" t="s">
        <v>45</v>
      </c>
      <c r="E34" s="9" t="s">
        <v>33</v>
      </c>
      <c r="F34" s="10"/>
      <c r="G34" s="18"/>
      <c r="H34" s="20" t="s">
        <v>13</v>
      </c>
      <c r="I34" s="18" t="s">
        <v>13</v>
      </c>
      <c r="J34" s="34" t="s">
        <v>13</v>
      </c>
      <c r="M34" s="29">
        <v>21</v>
      </c>
      <c r="O34" s="29">
        <v>20</v>
      </c>
      <c r="P34" s="29">
        <v>910</v>
      </c>
      <c r="Q34" s="29" t="s">
        <v>14</v>
      </c>
      <c r="R34" s="29">
        <v>18200</v>
      </c>
      <c r="S34" s="29">
        <v>22022</v>
      </c>
    </row>
    <row r="35" spans="1:19" x14ac:dyDescent="0.2">
      <c r="A35" s="21" t="s">
        <v>23</v>
      </c>
      <c r="B35" s="22" t="s">
        <v>35</v>
      </c>
      <c r="C35" s="9"/>
      <c r="D35" s="9"/>
      <c r="E35" s="9" t="s">
        <v>13</v>
      </c>
      <c r="F35" s="10">
        <v>20</v>
      </c>
      <c r="G35" s="18"/>
      <c r="H35" s="20">
        <v>0.21</v>
      </c>
      <c r="I35" s="18">
        <f>G35*F35</f>
        <v>0</v>
      </c>
      <c r="J35" s="34">
        <f>I35*1.21</f>
        <v>0</v>
      </c>
      <c r="K35" s="29">
        <v>18200</v>
      </c>
      <c r="L35" s="29">
        <v>22022</v>
      </c>
      <c r="N35" s="29">
        <v>22</v>
      </c>
    </row>
    <row r="36" spans="1:19" ht="25.5" x14ac:dyDescent="0.2">
      <c r="A36" s="21" t="s">
        <v>13</v>
      </c>
      <c r="B36" s="22"/>
      <c r="C36" s="9" t="s">
        <v>13</v>
      </c>
      <c r="D36" s="9" t="s">
        <v>49</v>
      </c>
      <c r="E36" s="9" t="s">
        <v>33</v>
      </c>
      <c r="F36" s="10"/>
      <c r="G36" s="18"/>
      <c r="H36" s="20" t="s">
        <v>13</v>
      </c>
      <c r="I36" s="18" t="s">
        <v>13</v>
      </c>
      <c r="J36" s="34" t="s">
        <v>13</v>
      </c>
      <c r="M36" s="29">
        <v>22</v>
      </c>
      <c r="O36" s="29">
        <v>20</v>
      </c>
      <c r="P36" s="29">
        <v>910</v>
      </c>
      <c r="Q36" s="29" t="s">
        <v>14</v>
      </c>
      <c r="R36" s="29">
        <v>18200</v>
      </c>
      <c r="S36" s="29">
        <v>22022</v>
      </c>
    </row>
    <row r="37" spans="1:19" x14ac:dyDescent="0.2">
      <c r="A37" s="21" t="s">
        <v>25</v>
      </c>
      <c r="B37" s="22" t="s">
        <v>36</v>
      </c>
      <c r="C37" s="9"/>
      <c r="D37" s="9"/>
      <c r="E37" s="9" t="s">
        <v>13</v>
      </c>
      <c r="F37" s="10">
        <v>20</v>
      </c>
      <c r="G37" s="18"/>
      <c r="H37" s="20">
        <v>0.21</v>
      </c>
      <c r="I37" s="18">
        <f>G37*F37</f>
        <v>0</v>
      </c>
      <c r="J37" s="34">
        <f>I37*1.21</f>
        <v>0</v>
      </c>
      <c r="K37" s="29">
        <v>21000</v>
      </c>
      <c r="L37" s="29">
        <v>25410</v>
      </c>
      <c r="N37" s="29">
        <v>23</v>
      </c>
    </row>
    <row r="38" spans="1:19" ht="25.5" x14ac:dyDescent="0.2">
      <c r="A38" s="21" t="s">
        <v>13</v>
      </c>
      <c r="B38" s="22"/>
      <c r="C38" s="9" t="s">
        <v>13</v>
      </c>
      <c r="D38" s="9" t="s">
        <v>48</v>
      </c>
      <c r="E38" s="9" t="s">
        <v>37</v>
      </c>
      <c r="F38" s="10"/>
      <c r="G38" s="18"/>
      <c r="H38" s="20" t="s">
        <v>13</v>
      </c>
      <c r="I38" s="18" t="s">
        <v>13</v>
      </c>
      <c r="J38" s="34" t="s">
        <v>13</v>
      </c>
      <c r="M38" s="29">
        <v>23</v>
      </c>
      <c r="O38" s="29">
        <v>20</v>
      </c>
      <c r="P38" s="29">
        <v>1050</v>
      </c>
      <c r="Q38" s="29" t="s">
        <v>14</v>
      </c>
      <c r="R38" s="29">
        <v>21000</v>
      </c>
      <c r="S38" s="29">
        <v>25410</v>
      </c>
    </row>
    <row r="39" spans="1:19" x14ac:dyDescent="0.2">
      <c r="A39" s="21" t="s">
        <v>27</v>
      </c>
      <c r="B39" s="22" t="s">
        <v>87</v>
      </c>
      <c r="C39" s="9"/>
      <c r="D39" s="9"/>
      <c r="E39" s="9" t="s">
        <v>13</v>
      </c>
      <c r="F39" s="10">
        <v>20</v>
      </c>
      <c r="G39" s="18"/>
      <c r="H39" s="20">
        <v>0.21</v>
      </c>
      <c r="I39" s="18">
        <f>G39*F39</f>
        <v>0</v>
      </c>
      <c r="J39" s="34">
        <f>I39*1.21</f>
        <v>0</v>
      </c>
      <c r="K39" s="29">
        <v>21000</v>
      </c>
      <c r="L39" s="29">
        <v>25410</v>
      </c>
      <c r="N39" s="29">
        <v>24</v>
      </c>
    </row>
    <row r="40" spans="1:19" ht="25.5" x14ac:dyDescent="0.2">
      <c r="A40" s="21" t="s">
        <v>13</v>
      </c>
      <c r="B40" s="22"/>
      <c r="C40" s="9" t="s">
        <v>13</v>
      </c>
      <c r="D40" s="9" t="s">
        <v>47</v>
      </c>
      <c r="E40" s="9" t="s">
        <v>37</v>
      </c>
      <c r="F40" s="10"/>
      <c r="G40" s="18"/>
      <c r="H40" s="20" t="s">
        <v>13</v>
      </c>
      <c r="I40" s="18" t="s">
        <v>13</v>
      </c>
      <c r="J40" s="34" t="s">
        <v>13</v>
      </c>
      <c r="M40" s="29">
        <v>24</v>
      </c>
      <c r="O40" s="29">
        <v>20</v>
      </c>
      <c r="P40" s="29">
        <v>1050</v>
      </c>
      <c r="Q40" s="29" t="s">
        <v>14</v>
      </c>
      <c r="R40" s="29">
        <v>21000</v>
      </c>
      <c r="S40" s="29">
        <v>25410</v>
      </c>
    </row>
    <row r="41" spans="1:19" x14ac:dyDescent="0.2">
      <c r="A41" s="21" t="s">
        <v>28</v>
      </c>
      <c r="B41" s="22" t="s">
        <v>38</v>
      </c>
      <c r="C41" s="9"/>
      <c r="D41" s="9"/>
      <c r="E41" s="9" t="s">
        <v>13</v>
      </c>
      <c r="F41" s="10">
        <v>20</v>
      </c>
      <c r="G41" s="18"/>
      <c r="H41" s="20">
        <v>0.21</v>
      </c>
      <c r="I41" s="18">
        <f>G41*F41</f>
        <v>0</v>
      </c>
      <c r="J41" s="34">
        <f>I41*1.21</f>
        <v>0</v>
      </c>
      <c r="K41" s="29">
        <v>21000</v>
      </c>
      <c r="L41" s="29">
        <v>25410</v>
      </c>
      <c r="N41" s="29">
        <v>25</v>
      </c>
    </row>
    <row r="42" spans="1:19" ht="25.5" x14ac:dyDescent="0.2">
      <c r="A42" s="21" t="s">
        <v>13</v>
      </c>
      <c r="B42" s="22"/>
      <c r="C42" s="9" t="s">
        <v>13</v>
      </c>
      <c r="D42" s="9" t="s">
        <v>46</v>
      </c>
      <c r="E42" s="9" t="s">
        <v>37</v>
      </c>
      <c r="F42" s="10"/>
      <c r="G42" s="18"/>
      <c r="H42" s="20" t="s">
        <v>13</v>
      </c>
      <c r="I42" s="18" t="s">
        <v>13</v>
      </c>
      <c r="J42" s="34" t="s">
        <v>13</v>
      </c>
      <c r="M42" s="29">
        <v>25</v>
      </c>
      <c r="O42" s="29">
        <v>20</v>
      </c>
      <c r="P42" s="29">
        <v>1050</v>
      </c>
      <c r="Q42" s="29" t="s">
        <v>14</v>
      </c>
      <c r="R42" s="29">
        <v>21000</v>
      </c>
      <c r="S42" s="29">
        <v>25410</v>
      </c>
    </row>
    <row r="43" spans="1:19" x14ac:dyDescent="0.2">
      <c r="A43" s="21" t="s">
        <v>30</v>
      </c>
      <c r="B43" s="22" t="s">
        <v>39</v>
      </c>
      <c r="C43" s="9"/>
      <c r="D43" s="9"/>
      <c r="E43" s="9" t="s">
        <v>13</v>
      </c>
      <c r="F43" s="10">
        <v>15</v>
      </c>
      <c r="G43" s="18"/>
      <c r="H43" s="20">
        <v>0.21</v>
      </c>
      <c r="I43" s="18">
        <f>G43*F43</f>
        <v>0</v>
      </c>
      <c r="J43" s="34">
        <f>I43*1.21</f>
        <v>0</v>
      </c>
      <c r="K43" s="29">
        <v>4800</v>
      </c>
      <c r="L43" s="29">
        <v>5808</v>
      </c>
      <c r="N43" s="29">
        <v>26</v>
      </c>
    </row>
    <row r="44" spans="1:19" ht="76.5" x14ac:dyDescent="0.2">
      <c r="A44" s="21" t="s">
        <v>13</v>
      </c>
      <c r="B44" s="22"/>
      <c r="C44" s="9" t="s">
        <v>13</v>
      </c>
      <c r="D44" s="35" t="s">
        <v>66</v>
      </c>
      <c r="E44" s="9" t="s">
        <v>67</v>
      </c>
      <c r="F44" s="10"/>
      <c r="G44" s="18"/>
      <c r="H44" s="20" t="s">
        <v>13</v>
      </c>
      <c r="I44" s="18" t="s">
        <v>13</v>
      </c>
      <c r="J44" s="34" t="s">
        <v>13</v>
      </c>
      <c r="M44" s="29">
        <v>26</v>
      </c>
      <c r="O44" s="29">
        <v>15</v>
      </c>
      <c r="P44" s="29">
        <v>320</v>
      </c>
      <c r="Q44" s="29" t="s">
        <v>14</v>
      </c>
      <c r="R44" s="29">
        <v>4800</v>
      </c>
      <c r="S44" s="29">
        <v>5808</v>
      </c>
    </row>
    <row r="45" spans="1:19" x14ac:dyDescent="0.2">
      <c r="A45" s="21" t="s">
        <v>31</v>
      </c>
      <c r="B45" s="22" t="s">
        <v>40</v>
      </c>
      <c r="C45" s="9"/>
      <c r="D45" s="9"/>
      <c r="E45" s="9" t="s">
        <v>13</v>
      </c>
      <c r="F45" s="10">
        <v>1</v>
      </c>
      <c r="G45" s="18"/>
      <c r="H45" s="20">
        <v>0.21</v>
      </c>
      <c r="I45" s="18">
        <f>G45*F45</f>
        <v>0</v>
      </c>
      <c r="J45" s="34">
        <f>I45*1.21</f>
        <v>0</v>
      </c>
      <c r="K45" s="29">
        <v>15460</v>
      </c>
      <c r="L45" s="29">
        <v>18706.599999999999</v>
      </c>
      <c r="N45" s="29">
        <v>27</v>
      </c>
    </row>
    <row r="46" spans="1:19" ht="25.5" x14ac:dyDescent="0.2">
      <c r="A46" s="21" t="s">
        <v>13</v>
      </c>
      <c r="B46" s="22"/>
      <c r="C46" s="9" t="s">
        <v>13</v>
      </c>
      <c r="D46" s="9" t="s">
        <v>41</v>
      </c>
      <c r="E46" s="9" t="s">
        <v>42</v>
      </c>
      <c r="F46" s="10"/>
      <c r="G46" s="18"/>
      <c r="H46" s="20" t="s">
        <v>13</v>
      </c>
      <c r="I46" s="18" t="s">
        <v>13</v>
      </c>
      <c r="J46" s="34" t="s">
        <v>13</v>
      </c>
      <c r="M46" s="29">
        <v>27</v>
      </c>
      <c r="O46" s="29">
        <v>1</v>
      </c>
      <c r="P46" s="29">
        <v>15460</v>
      </c>
      <c r="Q46" s="29" t="s">
        <v>14</v>
      </c>
      <c r="R46" s="29">
        <v>15460</v>
      </c>
      <c r="S46" s="29">
        <v>18706.599999999999</v>
      </c>
    </row>
  </sheetData>
  <mergeCells count="3">
    <mergeCell ref="I2:J2"/>
    <mergeCell ref="I3:J3"/>
    <mergeCell ref="I4:J4"/>
  </mergeCells>
  <conditionalFormatting sqref="A7:J46">
    <cfRule type="expression" dxfId="21" priority="57">
      <formula>$M7=0</formula>
    </cfRule>
    <cfRule type="cellIs" dxfId="20" priority="58" operator="equal">
      <formula>0</formula>
    </cfRule>
  </conditionalFormatting>
  <conditionalFormatting sqref="H8">
    <cfRule type="expression" dxfId="19" priority="53">
      <formula>$M8=0</formula>
    </cfRule>
    <cfRule type="cellIs" dxfId="18" priority="54" operator="equal">
      <formula>0</formula>
    </cfRule>
  </conditionalFormatting>
  <conditionalFormatting sqref="G8">
    <cfRule type="expression" dxfId="17" priority="51">
      <formula>$M8=0</formula>
    </cfRule>
    <cfRule type="cellIs" dxfId="16" priority="52" operator="equal">
      <formula>0</formula>
    </cfRule>
  </conditionalFormatting>
  <conditionalFormatting sqref="I8">
    <cfRule type="expression" dxfId="15" priority="49">
      <formula>$M8=0</formula>
    </cfRule>
    <cfRule type="cellIs" dxfId="14" priority="50" operator="equal">
      <formula>0</formula>
    </cfRule>
  </conditionalFormatting>
  <conditionalFormatting sqref="G8:I8">
    <cfRule type="expression" dxfId="13" priority="47">
      <formula>$M8=0</formula>
    </cfRule>
    <cfRule type="cellIs" dxfId="12" priority="48" operator="equal">
      <formula>0</formula>
    </cfRule>
  </conditionalFormatting>
  <conditionalFormatting sqref="F8">
    <cfRule type="expression" dxfId="11" priority="43">
      <formula>$M8=0</formula>
    </cfRule>
    <cfRule type="cellIs" dxfId="10" priority="44" operator="equal">
      <formula>0</formula>
    </cfRule>
  </conditionalFormatting>
  <conditionalFormatting sqref="F8">
    <cfRule type="expression" dxfId="9" priority="41">
      <formula>$M8=0</formula>
    </cfRule>
    <cfRule type="cellIs" dxfId="8" priority="42" operator="equal">
      <formula>0</formula>
    </cfRule>
  </conditionalFormatting>
  <conditionalFormatting sqref="F7">
    <cfRule type="expression" dxfId="7" priority="39">
      <formula>$M7=0</formula>
    </cfRule>
    <cfRule type="cellIs" dxfId="6" priority="40" operator="equal">
      <formula>0</formula>
    </cfRule>
  </conditionalFormatting>
  <conditionalFormatting sqref="F7">
    <cfRule type="expression" dxfId="5" priority="37">
      <formula>$M7=0</formula>
    </cfRule>
    <cfRule type="cellIs" dxfId="4" priority="38" operator="equal">
      <formula>0</formula>
    </cfRule>
  </conditionalFormatting>
  <conditionalFormatting sqref="F8">
    <cfRule type="expression" dxfId="3" priority="35">
      <formula>$M8=0</formula>
    </cfRule>
    <cfRule type="cellIs" dxfId="2" priority="36" operator="equal">
      <formula>0</formula>
    </cfRule>
  </conditionalFormatting>
  <conditionalFormatting sqref="F8">
    <cfRule type="expression" dxfId="1" priority="33">
      <formula>$M8=0</formula>
    </cfRule>
    <cfRule type="cellIs" dxfId="0" priority="34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4DD611-1CD0-4037-9972-F49074AF1A96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7fb0215d-5a29-4068-b9b2-30a237f24f13"/>
    <ds:schemaRef ds:uri="http://purl.org/dc/dcmitype/"/>
    <ds:schemaRef ds:uri="26b7fe97-6423-4cf9-ad56-9f8a47dc0d62"/>
  </ds:schemaRefs>
</ds:datastoreItem>
</file>

<file path=customXml/itemProps2.xml><?xml version="1.0" encoding="utf-8"?>
<ds:datastoreItem xmlns:ds="http://schemas.openxmlformats.org/officeDocument/2006/customXml" ds:itemID="{371E6262-DBFD-422D-A304-171160E689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F52892-E147-4D7F-AEB0-B32F63091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0215d-5a29-4068-b9b2-30a237f24f13"/>
    <ds:schemaRef ds:uri="26b7fe97-6423-4cf9-ad56-9f8a47dc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Michal Kudrnáč</cp:lastModifiedBy>
  <cp:lastPrinted>2018-02-22T12:47:43Z</cp:lastPrinted>
  <dcterms:created xsi:type="dcterms:W3CDTF">2016-11-14T13:56:29Z</dcterms:created>
  <dcterms:modified xsi:type="dcterms:W3CDTF">2018-10-18T09:11:54Z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