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9040" windowHeight="15840" tabRatio="150"/>
  </bookViews>
  <sheets>
    <sheet name="KALKULACE" sheetId="2" r:id="rId1"/>
  </sheets>
  <definedNames>
    <definedName name="_xlnm.Print_Area" localSheetId="0">KALKULACE!$A:$J</definedName>
  </definedNames>
  <calcPr calcId="125725"/>
</workbook>
</file>

<file path=xl/calcChain.xml><?xml version="1.0" encoding="utf-8"?>
<calcChain xmlns="http://schemas.openxmlformats.org/spreadsheetml/2006/main">
  <c r="I29" i="2"/>
  <c r="J29" s="1"/>
  <c r="I27"/>
  <c r="J27" s="1"/>
  <c r="I25"/>
  <c r="J25" s="1"/>
  <c r="I23"/>
  <c r="J23" s="1"/>
  <c r="I21"/>
  <c r="J21" s="1"/>
  <c r="I19"/>
  <c r="J19" s="1"/>
  <c r="I17"/>
  <c r="J17" s="1"/>
  <c r="I15"/>
  <c r="J15" s="1"/>
  <c r="I13"/>
  <c r="J13" s="1"/>
  <c r="I11"/>
  <c r="J11" s="1"/>
  <c r="I9"/>
  <c r="J9" s="1"/>
  <c r="I7"/>
  <c r="J7" s="1"/>
  <c r="I4" l="1"/>
  <c r="I2"/>
  <c r="I3" l="1"/>
</calcChain>
</file>

<file path=xl/sharedStrings.xml><?xml version="1.0" encoding="utf-8"?>
<sst xmlns="http://schemas.openxmlformats.org/spreadsheetml/2006/main" count="149" uniqueCount="55">
  <si>
    <t>Celkem bez DPH</t>
  </si>
  <si>
    <t>DPH 21%</t>
  </si>
  <si>
    <t>ks</t>
  </si>
  <si>
    <t>DPH</t>
  </si>
  <si>
    <t>NÁZEV</t>
  </si>
  <si>
    <t>popis</t>
  </si>
  <si>
    <t>cena bez DPH</t>
  </si>
  <si>
    <t>cena celkem s DPH</t>
  </si>
  <si>
    <t>cena celkem bez DPH</t>
  </si>
  <si>
    <t>Celkem s DPH</t>
  </si>
  <si>
    <t>cena celkem
 s DPH</t>
  </si>
  <si>
    <t>422 - Kabinet informatiky - Předběžný rozpočet IROP</t>
  </si>
  <si>
    <t>1)</t>
  </si>
  <si>
    <t>Stůl pro učitele</t>
  </si>
  <si>
    <t/>
  </si>
  <si>
    <t>21%</t>
  </si>
  <si>
    <t>2)</t>
  </si>
  <si>
    <t>Židle pro učitele</t>
  </si>
  <si>
    <t>3)</t>
  </si>
  <si>
    <t>Skříňka X</t>
  </si>
  <si>
    <t>Skříň X</t>
  </si>
  <si>
    <t>4)</t>
  </si>
  <si>
    <t>Skříň A</t>
  </si>
  <si>
    <t>5)</t>
  </si>
  <si>
    <t>Skříň F</t>
  </si>
  <si>
    <t>6)</t>
  </si>
  <si>
    <t>Zrcadlo nad umyvadlo</t>
  </si>
  <si>
    <t>Rozměry š50xh15xv80cm. Korpus z laminované dřevotřísky tl. 18mm, olepený hranou ABS 2mm technologií PUR. Zrcadlo nalepepeno na laminované dřevotřísce, vysunuté o 15cm na záklaní desku.
Po zrcalem v šířce zrcadla umístěna polička z laminované řevotřísky tl. 18mm, olepené 2mm ABS.</t>
  </si>
  <si>
    <t>7)</t>
  </si>
  <si>
    <t>Skříň H</t>
  </si>
  <si>
    <t>Skříň vysoká v horní části skleněná dvířka v rámečku, ve spodní části plná dvířka. Rozměry š80xh60xv200cm. Korpus z laminované dřevotřísky tl.18mm olepený hranou ABS 0,5mm technologií PUR, uzamykatelná horní dvířka skleněná v rámečku a dolní plná uzamykatelná dvířka ohraněná hranou ABS 2,0mm technologií PUR. Záda bílý sololak, s šesti policemi, pět stavitelných, vrtáno průběžně. Sokl 10 cm se stavitelnými nožičkami.</t>
  </si>
  <si>
    <t>8)</t>
  </si>
  <si>
    <t>Skříň CH</t>
  </si>
  <si>
    <t>9)</t>
  </si>
  <si>
    <t>Stůl pracovní</t>
  </si>
  <si>
    <t>10)</t>
  </si>
  <si>
    <t>Závěsný systém</t>
  </si>
  <si>
    <t>11)</t>
  </si>
  <si>
    <t>Nástěnky</t>
  </si>
  <si>
    <t>12)</t>
  </si>
  <si>
    <t>Dopravní a jiné náklady</t>
  </si>
  <si>
    <t>Učitelský stůl pro s rozměry š120 x h60 x v76. Jackelová konstrukce 40x20mm s komaxitovou úpravou. Zadní  deska z laminované dřevotřísky tl. 18mm s olepenými hranami ABS 0,5mm technologií PUR. Pracovní deska z laminované dřevotřísky tl. 18mm s olepenými hranami ABS 2,0mm technologií PUR. Skříňka do učitelského stolu se čtyřmi zásuvkami s centrálním zámkem. Korpus s rozměry š40 x h55 x v69cm. Korpus a zásuvky z laminované dřevotřísky tl. 18mm olepené 0,5mm ABS hranou technologií PUR, čela zásuvek olepené 2mm ABS hranou technologií PUR. Zásuvky na plnovýsuvech s centrálním zámkem.</t>
  </si>
  <si>
    <t>Nástěnka</t>
  </si>
  <si>
    <t xml:space="preserve">Skříňka střední s plnými dvířky - vedle učitelského stolu. Rozměry š60xh60xv76cm. Boky z laminované dřevotřísky tl.18mm olepené hranou ABS 0,5mm technologií PUR, uzamykatelná plná dvířka z laminované dřevotřísky tl. 18mm ohraněná hranou ABS 2,0mm technologií PUR. Záda laminovaná dřevotříska BUK, dvě přestavitelné police, police, dno a strop z laminované dřevotřísky tl. 25mm olepené 0,5mm ABS hranou technologií PUR, vrtáno po celé výšce skříňky. Sokl se stavitelnými nožičkami a těsnící lištou. </t>
  </si>
  <si>
    <t>Učitelská otočná židle na kolečkách s područkami, nosnost 160kg. E-synchronní mechanismus, Závislé naklápění sedáku a opěráku, zajištění v 5 polohách, nastavení odporu naklápění opěráku v záviszávislosti na váze uživatele, antišokový systém zabraňující samovolnému navracení opěráku při odjištění fce naklápění. Nosnost 160kg. Polyuretanové područky stavitelné.   Celková výška 101-114cm, hloubka 68cm, výška sedáku 40-53cm, šířka sedáku 51cm. Záruka 60 měsíců.</t>
  </si>
  <si>
    <t>Skříň vysoká otevřená. Rozměry š70xh40xv200cm. Korpus z laminované dřevotřísky tl. 18mm olepený hranou ABS 0,5mm technologií PUR. Záda bílý sololak, s 6ti policemi.</t>
  </si>
  <si>
    <t>Skříň vysoká s plnými dvířky- šatní, výsuvný držák na šaty. Rozměry š80xh50xv200cm. Korpus z laminované dřevotřísky tl. 18mm olepený hranou ABS 0,5mm technologií PUR, uzamykatelná plná dvířka ohraněná hranou ABS 2,0mm technologií PUR. Záda bílý sololak, s 1 poli nad výsuvným držákem na šaty. Stavitelné nožičky se soklem. Uvnitř nlepené zrcadlo na levé části dveří.</t>
  </si>
  <si>
    <t>Skříň vysoká v horní části skleněná dvířka v rámečku, ve spodní části plná dvířka. Rozměry š60xh50xv200cm. Korpus z laminované dřevotřísky tl.18mm olepený hranou ABS 0,5mm technologií PUR, uzamykatelná horní dvířka skleněná v rámečku a dolní plná uzamykatelná dvířka ohraněná hranou ABS 2,0mm technologií PUR. Záda bílý sololak, s šesti policemi, pět stavitelných, vrtáno průběžně. Sokl 10 cm se stavitelnými nožičkami.</t>
  </si>
  <si>
    <t>Dílenský závěsný systém na zeď nad pracovní stůl, výška cca 1000mm x šířka cca 1500mm. Stojan je perforovaný, k uchycení polic, háků, panelů, atd. 5x Háček dvojitý, závasného systému ve tvaru smyčky, na konci zahnutý - zábrany vypadávání 45. Hloubka háčku 100mm. 5x Držák na kabely a hadice - půlkkruh š200xv100. 1x Držák šroubováků 4xpr.6,5/ 4x pr10,5. 1x Držák nástěnných klíčů.</t>
  </si>
  <si>
    <t>Keramická magnetická tabule 90 x 120cm pro fix, bílá keramika. Obdélníková magnetická tabule pro popis fixou, povrch bílá dvouvrstvá keramika e3, vypalovaná při 800 stupních. Rám tabule je z hliníku v bílé barvě, včetně bílých plastových hloubkově probarvených rohů. sendvič tabule tl. 22mm. Bílé rámy nástěnky.</t>
  </si>
  <si>
    <t>Požadavky k nástěnkám:</t>
  </si>
  <si>
    <t xml:space="preserve">Montáž všech komponent autorizovaným montážním partnerem výrobce tabule, který se prokáže platným potvrzením výrobce.
Zajištění záručního i pozáručního servisu autorizovaným partnerem výrobce tabule.
Prodloužená záruka po registraci produktů u výrobce tabule a zvedacího systému na 5 let. 
Doložení certifikátů: 
Certifikát povrchu tabulových desek e3, 
Certifikát tabulových desek na normu ČSN EN 71. Součástí nabídky budou katalogové listy vypracované uchazečem pro označené prvky v technické specifikaci. V katalogovém listu bude uvedena podrobná technická specifikace výrobku, kterým hodlá uchazeč položku plnit. Dále pak jeho fotografie, výkres nebo schematické vyobrazení a uvedení konkrétního výrobce či dodavatele dané položky a jeho případné kódové označení. Za katalogový list není možné provažovat samotné prohlášení, že daná položka bude plněna v souladu se zadávací dokumentací apod. Katalogový list bude sloužit pro ověření zadavatele, zda uchazeč ocenil v položkovém výkazu výměr výrobky v souladu s technickou specifikací, a to bez nutnosti dohledávání technických informací mino odevzdanou nabídku. Nepředložení katalogových listů v souladu s výše uvedeným bude považováno za nesplnění technické kvalifikace.
</t>
  </si>
  <si>
    <t>Požadavky na realizaci:</t>
  </si>
  <si>
    <t>Stůl o délce desky 1500mm a šířce 500mm s pracovní deskou z bukové vodovzdorné spárovky tl. 40mm, výška pracovního stolu 880mm, vedení kontejnerů 100% teleskopickými výsuvy, s centrálním uzamykáním. Dva kovové kontejnery s 5ti zásuvkami po obou stranách stolu. Rozměr ověřit na stavbě.</t>
  </si>
  <si>
    <t>Veškeré nábytkové vybavení bude dodáno a upraveno tak, aby respektoval napojovací body připravené stavbou, místa napojení NUTNO ověřit osobně na stavbě a konzultovat se zadavatelem. Nutno respektovat veškeré rozvody elektro a jednotlivých médií od napojovacích bodů připravený stavbou a nábytkové řešení, tomuto stavu upravit. Veškeré rozvody včetě nutných projektových prací a revizí.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</si>
</sst>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10">
    <font>
      <sz val="10"/>
      <color indexed="8"/>
      <name val="Arial"/>
      <charset val="238"/>
    </font>
    <font>
      <sz val="15"/>
      <color indexed="8"/>
      <name val="Arial"/>
      <family val="2"/>
      <charset val="238"/>
    </font>
    <font>
      <sz val="14"/>
      <color rgb="FFC00000"/>
      <name val="Arial"/>
      <family val="2"/>
      <charset val="238"/>
    </font>
    <font>
      <sz val="14"/>
      <color indexed="8"/>
      <name val="Arial"/>
      <family val="2"/>
      <charset val="238"/>
    </font>
    <font>
      <sz val="16"/>
      <color rgb="FFC00000"/>
      <name val="Arial"/>
      <family val="2"/>
      <charset val="238"/>
    </font>
    <font>
      <sz val="10"/>
      <color rgb="FFC00000"/>
      <name val="Arial"/>
      <family val="2"/>
      <charset val="238"/>
    </font>
    <font>
      <sz val="15"/>
      <color rgb="FFC00000"/>
      <name val="Arial"/>
      <family val="2"/>
      <charset val="238"/>
    </font>
    <font>
      <sz val="10"/>
      <color theme="1" tint="0.34998626667073579"/>
      <name val="Arial"/>
      <family val="2"/>
      <charset val="238"/>
    </font>
    <font>
      <sz val="12"/>
      <color rgb="FFC00000"/>
      <name val="Arial"/>
      <family val="2"/>
      <charset val="238"/>
    </font>
    <font>
      <sz val="10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thin">
        <color theme="1" tint="0.34998626667073579"/>
      </top>
      <bottom/>
      <diagonal/>
    </border>
    <border>
      <left/>
      <right/>
      <top/>
      <bottom style="thin">
        <color theme="1" tint="0.34998626667073579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/>
    <xf numFmtId="0" fontId="0" fillId="2" borderId="0" xfId="0" applyFill="1" applyAlignment="1">
      <alignment horizontal="left" vertical="top" wrapText="1"/>
    </xf>
    <xf numFmtId="0" fontId="0" fillId="2" borderId="0" xfId="0" applyFill="1"/>
    <xf numFmtId="0" fontId="3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center" vertical="top"/>
    </xf>
    <xf numFmtId="0" fontId="0" fillId="2" borderId="2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center" vertical="top"/>
    </xf>
    <xf numFmtId="0" fontId="6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center" wrapText="1"/>
    </xf>
    <xf numFmtId="0" fontId="4" fillId="2" borderId="3" xfId="0" applyFont="1" applyFill="1" applyBorder="1" applyAlignment="1">
      <alignment horizontal="left" vertical="center" indent="1"/>
    </xf>
    <xf numFmtId="0" fontId="4" fillId="2" borderId="0" xfId="0" applyFont="1" applyFill="1" applyBorder="1" applyAlignment="1">
      <alignment horizontal="left" vertical="center" indent="1"/>
    </xf>
    <xf numFmtId="0" fontId="4" fillId="2" borderId="4" xfId="0" applyFont="1" applyFill="1" applyBorder="1" applyAlignment="1">
      <alignment horizontal="left" vertical="center" indent="1"/>
    </xf>
    <xf numFmtId="4" fontId="7" fillId="2" borderId="0" xfId="0" applyNumberFormat="1" applyFont="1" applyFill="1" applyAlignment="1">
      <alignment horizontal="center" wrapText="1"/>
    </xf>
    <xf numFmtId="4" fontId="0" fillId="2" borderId="2" xfId="0" applyNumberFormat="1" applyFill="1" applyBorder="1" applyAlignment="1">
      <alignment horizontal="right" vertical="top"/>
    </xf>
    <xf numFmtId="164" fontId="6" fillId="2" borderId="0" xfId="0" applyNumberFormat="1" applyFont="1" applyFill="1" applyBorder="1" applyAlignment="1">
      <alignment horizontal="right" vertical="center"/>
    </xf>
    <xf numFmtId="9" fontId="0" fillId="2" borderId="2" xfId="0" applyNumberFormat="1" applyFill="1" applyBorder="1" applyAlignment="1">
      <alignment horizontal="center" vertical="top"/>
    </xf>
    <xf numFmtId="0" fontId="4" fillId="2" borderId="1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/>
    </xf>
    <xf numFmtId="0" fontId="8" fillId="2" borderId="0" xfId="0" applyFont="1" applyFill="1" applyAlignment="1">
      <alignment horizontal="center" wrapText="1"/>
    </xf>
    <xf numFmtId="0" fontId="9" fillId="2" borderId="0" xfId="0" applyFont="1" applyFill="1"/>
    <xf numFmtId="0" fontId="4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9" fillId="2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9" fillId="2" borderId="0" xfId="0" applyFont="1" applyFill="1" applyAlignment="1">
      <alignment horizontal="right"/>
    </xf>
    <xf numFmtId="0" fontId="9" fillId="2" borderId="0" xfId="0" applyFont="1" applyFill="1" applyAlignment="1">
      <alignment horizontal="right" wrapText="1"/>
    </xf>
    <xf numFmtId="0" fontId="1" fillId="2" borderId="0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2" fontId="2" fillId="2" borderId="1" xfId="0" applyNumberFormat="1" applyFont="1" applyFill="1" applyBorder="1" applyAlignment="1">
      <alignment horizontal="right" vertical="top"/>
    </xf>
    <xf numFmtId="0" fontId="2" fillId="2" borderId="5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164" fontId="6" fillId="2" borderId="3" xfId="0" applyNumberFormat="1" applyFont="1" applyFill="1" applyBorder="1" applyAlignment="1">
      <alignment horizontal="right" vertical="center"/>
    </xf>
    <xf numFmtId="164" fontId="6" fillId="2" borderId="0" xfId="0" applyNumberFormat="1" applyFont="1" applyFill="1" applyBorder="1" applyAlignment="1">
      <alignment horizontal="right" vertical="center"/>
    </xf>
    <xf numFmtId="164" fontId="6" fillId="2" borderId="4" xfId="0" applyNumberFormat="1" applyFont="1" applyFill="1" applyBorder="1" applyAlignment="1">
      <alignment horizontal="right" vertical="center"/>
    </xf>
    <xf numFmtId="0" fontId="0" fillId="2" borderId="6" xfId="0" applyFill="1" applyBorder="1" applyAlignment="1">
      <alignment horizontal="left" vertical="top" wrapText="1"/>
    </xf>
    <xf numFmtId="0" fontId="0" fillId="2" borderId="7" xfId="0" applyFill="1" applyBorder="1" applyAlignment="1">
      <alignment horizontal="left" vertical="top" wrapText="1"/>
    </xf>
  </cellXfs>
  <cellStyles count="1">
    <cellStyle name="normální" xfId="0" builtinId="0"/>
  </cellStyles>
  <dxfs count="24"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5"/>
  <sheetViews>
    <sheetView tabSelected="1" workbookViewId="0"/>
  </sheetViews>
  <sheetFormatPr defaultRowHeight="20.25"/>
  <cols>
    <col min="1" max="1" width="5.7109375" style="6" customWidth="1"/>
    <col min="2" max="2" width="5.5703125" style="5" customWidth="1"/>
    <col min="3" max="3" width="31.140625" style="5" customWidth="1"/>
    <col min="4" max="4" width="40.85546875" style="2" customWidth="1"/>
    <col min="5" max="5" width="46.5703125" style="2" customWidth="1"/>
    <col min="7" max="7" width="9.140625" customWidth="1"/>
    <col min="9" max="9" width="13.28515625" customWidth="1"/>
    <col min="10" max="10" width="22.7109375" style="12" customWidth="1"/>
    <col min="11" max="19" width="8.42578125" style="29" hidden="1" customWidth="1"/>
    <col min="20" max="20" width="8.42578125" style="24" customWidth="1"/>
    <col min="21" max="22" width="9.140625" style="24"/>
    <col min="23" max="16384" width="9.140625" style="3"/>
  </cols>
  <sheetData>
    <row r="1" spans="1:22" s="1" customFormat="1" ht="37.5" customHeight="1">
      <c r="A1" s="6" t="s">
        <v>11</v>
      </c>
      <c r="B1" s="4"/>
      <c r="C1" s="4"/>
      <c r="D1" s="7"/>
      <c r="E1" s="7"/>
      <c r="G1" s="8"/>
      <c r="H1" s="8"/>
      <c r="I1" s="8"/>
      <c r="J1" s="11"/>
      <c r="K1" s="29"/>
      <c r="L1" s="29"/>
      <c r="M1" s="29"/>
      <c r="N1" s="29"/>
      <c r="O1" s="29"/>
      <c r="P1" s="29"/>
      <c r="Q1" s="29"/>
      <c r="R1" s="29"/>
      <c r="S1" s="29"/>
      <c r="T1" s="24"/>
      <c r="U1" s="24"/>
      <c r="V1" s="24"/>
    </row>
    <row r="2" spans="1:22" s="1" customFormat="1">
      <c r="A2" s="6"/>
      <c r="B2" s="4"/>
      <c r="C2" s="4"/>
      <c r="D2" s="7"/>
      <c r="E2" s="6"/>
      <c r="F2" s="14" t="s">
        <v>0</v>
      </c>
      <c r="G2" s="32"/>
      <c r="H2" s="32"/>
      <c r="I2" s="37">
        <f>SUM(I7:I30)</f>
        <v>0</v>
      </c>
      <c r="J2" s="37"/>
      <c r="K2" s="29"/>
      <c r="L2" s="29"/>
      <c r="M2" s="29"/>
      <c r="N2" s="29"/>
      <c r="O2" s="29"/>
      <c r="P2" s="29"/>
      <c r="Q2" s="29"/>
      <c r="R2" s="29"/>
      <c r="S2" s="29"/>
      <c r="T2" s="24"/>
      <c r="U2" s="24"/>
      <c r="V2" s="24"/>
    </row>
    <row r="3" spans="1:22" s="1" customFormat="1">
      <c r="A3" s="6"/>
      <c r="B3" s="4"/>
      <c r="C3" s="4"/>
      <c r="D3" s="7"/>
      <c r="E3" s="6"/>
      <c r="F3" s="15" t="s">
        <v>1</v>
      </c>
      <c r="G3" s="31"/>
      <c r="H3" s="31"/>
      <c r="I3" s="38">
        <f>I4-I2</f>
        <v>0</v>
      </c>
      <c r="J3" s="38"/>
      <c r="K3" s="29"/>
      <c r="L3" s="29"/>
      <c r="M3" s="29"/>
      <c r="N3" s="29"/>
      <c r="O3" s="29"/>
      <c r="P3" s="29"/>
      <c r="Q3" s="29"/>
      <c r="R3" s="29"/>
      <c r="S3" s="29"/>
      <c r="T3" s="24"/>
      <c r="U3" s="24"/>
      <c r="V3" s="24"/>
    </row>
    <row r="4" spans="1:22" s="1" customFormat="1">
      <c r="A4" s="6"/>
      <c r="B4" s="4"/>
      <c r="C4" s="4"/>
      <c r="D4" s="7"/>
      <c r="E4" s="6"/>
      <c r="F4" s="16" t="s">
        <v>9</v>
      </c>
      <c r="G4" s="33"/>
      <c r="H4" s="33"/>
      <c r="I4" s="39">
        <f>SUM(J7:J30)</f>
        <v>0</v>
      </c>
      <c r="J4" s="39"/>
      <c r="K4" s="29"/>
      <c r="L4" s="29"/>
      <c r="M4" s="29"/>
      <c r="N4" s="29"/>
      <c r="O4" s="29"/>
      <c r="P4" s="29"/>
      <c r="Q4" s="29"/>
      <c r="R4" s="29"/>
      <c r="S4" s="29"/>
      <c r="T4" s="24"/>
      <c r="U4" s="24"/>
      <c r="V4" s="24"/>
    </row>
    <row r="5" spans="1:22" s="1" customFormat="1">
      <c r="A5" s="6"/>
      <c r="B5" s="4"/>
      <c r="C5" s="4"/>
      <c r="D5" s="7"/>
      <c r="E5" s="6"/>
      <c r="J5" s="19"/>
      <c r="K5" s="29"/>
      <c r="L5" s="29"/>
      <c r="M5" s="29"/>
      <c r="N5" s="29"/>
      <c r="O5" s="29"/>
      <c r="P5" s="29"/>
      <c r="Q5" s="29"/>
      <c r="R5" s="29"/>
      <c r="S5" s="29"/>
      <c r="T5" s="24"/>
      <c r="U5" s="24"/>
      <c r="V5" s="24"/>
    </row>
    <row r="6" spans="1:22" s="28" customFormat="1" ht="39">
      <c r="A6" s="25"/>
      <c r="B6" s="26"/>
      <c r="C6" s="26"/>
      <c r="D6" s="13" t="s">
        <v>4</v>
      </c>
      <c r="E6" s="13" t="s">
        <v>5</v>
      </c>
      <c r="F6" s="13" t="s">
        <v>2</v>
      </c>
      <c r="G6" s="17" t="s">
        <v>6</v>
      </c>
      <c r="H6" s="13" t="s">
        <v>3</v>
      </c>
      <c r="I6" s="17" t="s">
        <v>8</v>
      </c>
      <c r="J6" s="23" t="s">
        <v>10</v>
      </c>
      <c r="K6" s="30"/>
      <c r="L6" s="30"/>
      <c r="M6" s="30"/>
      <c r="N6" s="30"/>
      <c r="O6" s="30" t="s">
        <v>2</v>
      </c>
      <c r="P6" s="30" t="s">
        <v>6</v>
      </c>
      <c r="Q6" s="30" t="s">
        <v>3</v>
      </c>
      <c r="R6" s="30" t="s">
        <v>8</v>
      </c>
      <c r="S6" s="30" t="s">
        <v>7</v>
      </c>
      <c r="T6" s="27"/>
      <c r="U6" s="27"/>
      <c r="V6" s="27"/>
    </row>
    <row r="7" spans="1:22">
      <c r="A7" s="21" t="s">
        <v>12</v>
      </c>
      <c r="B7" s="22" t="s">
        <v>13</v>
      </c>
      <c r="C7" s="9"/>
      <c r="D7" s="9"/>
      <c r="E7" s="9" t="s">
        <v>14</v>
      </c>
      <c r="F7" s="10">
        <v>2</v>
      </c>
      <c r="G7" s="18"/>
      <c r="H7" s="20">
        <v>0.21</v>
      </c>
      <c r="I7" s="18">
        <f>G7*F7</f>
        <v>0</v>
      </c>
      <c r="J7" s="34">
        <f>I7*1.21</f>
        <v>0</v>
      </c>
      <c r="K7" s="29">
        <v>30020</v>
      </c>
      <c r="L7" s="29">
        <v>36324.199999999997</v>
      </c>
      <c r="N7" s="29">
        <v>1</v>
      </c>
    </row>
    <row r="8" spans="1:22" ht="165.75">
      <c r="A8" s="21" t="s">
        <v>14</v>
      </c>
      <c r="B8" s="22"/>
      <c r="C8" s="9"/>
      <c r="D8" s="9" t="s">
        <v>13</v>
      </c>
      <c r="E8" s="9" t="s">
        <v>41</v>
      </c>
      <c r="F8" s="10"/>
      <c r="G8" s="18"/>
      <c r="H8" s="20" t="s">
        <v>14</v>
      </c>
      <c r="I8" s="18" t="s">
        <v>14</v>
      </c>
      <c r="J8" s="34" t="s">
        <v>14</v>
      </c>
      <c r="M8" s="29">
        <v>1</v>
      </c>
      <c r="O8" s="29">
        <v>2</v>
      </c>
      <c r="P8" s="29">
        <v>6720</v>
      </c>
      <c r="Q8" s="29" t="s">
        <v>15</v>
      </c>
      <c r="R8" s="29">
        <v>13440</v>
      </c>
      <c r="S8" s="29">
        <v>16262.4</v>
      </c>
    </row>
    <row r="9" spans="1:22">
      <c r="A9" s="21" t="s">
        <v>16</v>
      </c>
      <c r="B9" s="22" t="s">
        <v>17</v>
      </c>
      <c r="C9" s="9"/>
      <c r="D9" s="9"/>
      <c r="E9" s="9" t="s">
        <v>14</v>
      </c>
      <c r="F9" s="10">
        <v>2</v>
      </c>
      <c r="G9" s="18"/>
      <c r="H9" s="20">
        <v>0.21</v>
      </c>
      <c r="I9" s="18">
        <f>G9*F9</f>
        <v>0</v>
      </c>
      <c r="J9" s="34">
        <f>I9*1.21</f>
        <v>0</v>
      </c>
      <c r="K9" s="29">
        <v>8180</v>
      </c>
      <c r="L9" s="29">
        <v>9897.7999999999993</v>
      </c>
      <c r="N9" s="29">
        <v>2</v>
      </c>
    </row>
    <row r="10" spans="1:22" ht="127.5">
      <c r="A10" s="21" t="s">
        <v>14</v>
      </c>
      <c r="B10" s="22"/>
      <c r="C10" s="9" t="s">
        <v>14</v>
      </c>
      <c r="D10" s="9" t="s">
        <v>17</v>
      </c>
      <c r="E10" s="9" t="s">
        <v>44</v>
      </c>
      <c r="F10" s="10"/>
      <c r="G10" s="18"/>
      <c r="H10" s="20" t="s">
        <v>14</v>
      </c>
      <c r="I10" s="18" t="s">
        <v>14</v>
      </c>
      <c r="J10" s="34" t="s">
        <v>14</v>
      </c>
      <c r="M10" s="29">
        <v>2</v>
      </c>
      <c r="O10" s="29">
        <v>2</v>
      </c>
      <c r="P10" s="29">
        <v>4090</v>
      </c>
      <c r="Q10" s="29" t="s">
        <v>15</v>
      </c>
      <c r="R10" s="29">
        <v>8180</v>
      </c>
      <c r="S10" s="29">
        <v>9897.7999999999993</v>
      </c>
    </row>
    <row r="11" spans="1:22">
      <c r="A11" s="21" t="s">
        <v>18</v>
      </c>
      <c r="B11" s="22" t="s">
        <v>19</v>
      </c>
      <c r="C11" s="9"/>
      <c r="D11" s="9"/>
      <c r="E11" s="9" t="s">
        <v>14</v>
      </c>
      <c r="F11" s="10">
        <v>2</v>
      </c>
      <c r="G11" s="18"/>
      <c r="H11" s="20">
        <v>0.21</v>
      </c>
      <c r="I11" s="18">
        <f>G11*F11</f>
        <v>0</v>
      </c>
      <c r="J11" s="34">
        <f>I11*1.21</f>
        <v>0</v>
      </c>
      <c r="K11" s="29">
        <v>14800</v>
      </c>
      <c r="L11" s="29">
        <v>17908</v>
      </c>
      <c r="N11" s="29">
        <v>3</v>
      </c>
    </row>
    <row r="12" spans="1:22" ht="129" customHeight="1">
      <c r="A12" s="21" t="s">
        <v>14</v>
      </c>
      <c r="B12" s="22"/>
      <c r="C12" s="9" t="s">
        <v>14</v>
      </c>
      <c r="D12" s="9" t="s">
        <v>20</v>
      </c>
      <c r="E12" s="9" t="s">
        <v>43</v>
      </c>
      <c r="F12" s="10"/>
      <c r="G12" s="18"/>
      <c r="H12" s="20" t="s">
        <v>14</v>
      </c>
      <c r="I12" s="18" t="s">
        <v>14</v>
      </c>
      <c r="J12" s="34" t="s">
        <v>14</v>
      </c>
      <c r="M12" s="29">
        <v>3</v>
      </c>
      <c r="O12" s="29">
        <v>2</v>
      </c>
      <c r="P12" s="29">
        <v>7400</v>
      </c>
      <c r="Q12" s="29" t="s">
        <v>15</v>
      </c>
      <c r="R12" s="29">
        <v>14800</v>
      </c>
      <c r="S12" s="29">
        <v>17908</v>
      </c>
    </row>
    <row r="13" spans="1:22">
      <c r="A13" s="21" t="s">
        <v>21</v>
      </c>
      <c r="B13" s="22" t="s">
        <v>22</v>
      </c>
      <c r="C13" s="9"/>
      <c r="D13" s="9"/>
      <c r="E13" s="9" t="s">
        <v>14</v>
      </c>
      <c r="F13" s="10">
        <v>1</v>
      </c>
      <c r="G13" s="18"/>
      <c r="H13" s="20">
        <v>0.21</v>
      </c>
      <c r="I13" s="18">
        <f>G13*F13</f>
        <v>0</v>
      </c>
      <c r="J13" s="34">
        <f>I13*1.21</f>
        <v>0</v>
      </c>
      <c r="K13" s="29">
        <v>7410</v>
      </c>
      <c r="L13" s="29">
        <v>8966.1</v>
      </c>
      <c r="N13" s="29">
        <v>4</v>
      </c>
    </row>
    <row r="14" spans="1:22" ht="102">
      <c r="A14" s="21" t="s">
        <v>14</v>
      </c>
      <c r="B14" s="22"/>
      <c r="C14" s="9" t="s">
        <v>14</v>
      </c>
      <c r="D14" s="9" t="s">
        <v>22</v>
      </c>
      <c r="E14" s="9" t="s">
        <v>46</v>
      </c>
      <c r="F14" s="10"/>
      <c r="G14" s="18"/>
      <c r="H14" s="20" t="s">
        <v>14</v>
      </c>
      <c r="I14" s="18" t="s">
        <v>14</v>
      </c>
      <c r="J14" s="34" t="s">
        <v>14</v>
      </c>
      <c r="M14" s="29">
        <v>4</v>
      </c>
      <c r="O14" s="29">
        <v>1</v>
      </c>
      <c r="P14" s="29">
        <v>7410</v>
      </c>
      <c r="Q14" s="29" t="s">
        <v>15</v>
      </c>
      <c r="R14" s="29">
        <v>7410</v>
      </c>
      <c r="S14" s="29">
        <v>8966.1</v>
      </c>
    </row>
    <row r="15" spans="1:22">
      <c r="A15" s="21" t="s">
        <v>23</v>
      </c>
      <c r="B15" s="22" t="s">
        <v>24</v>
      </c>
      <c r="C15" s="9"/>
      <c r="D15" s="9"/>
      <c r="E15" s="9" t="s">
        <v>14</v>
      </c>
      <c r="F15" s="10">
        <v>3</v>
      </c>
      <c r="G15" s="18"/>
      <c r="H15" s="20">
        <v>0.21</v>
      </c>
      <c r="I15" s="18">
        <f>G15*F15</f>
        <v>0</v>
      </c>
      <c r="J15" s="34">
        <f>I15*1.21</f>
        <v>0</v>
      </c>
      <c r="K15" s="29">
        <v>22770</v>
      </c>
      <c r="L15" s="29">
        <v>27551.699999999997</v>
      </c>
      <c r="N15" s="29">
        <v>5</v>
      </c>
    </row>
    <row r="16" spans="1:22" ht="51">
      <c r="A16" s="21" t="s">
        <v>14</v>
      </c>
      <c r="B16" s="22"/>
      <c r="C16" s="9" t="s">
        <v>14</v>
      </c>
      <c r="D16" s="9" t="s">
        <v>24</v>
      </c>
      <c r="E16" s="9" t="s">
        <v>45</v>
      </c>
      <c r="F16" s="10"/>
      <c r="G16" s="18"/>
      <c r="H16" s="20" t="s">
        <v>14</v>
      </c>
      <c r="I16" s="18" t="s">
        <v>14</v>
      </c>
      <c r="J16" s="34" t="s">
        <v>14</v>
      </c>
      <c r="M16" s="29">
        <v>5</v>
      </c>
      <c r="O16" s="29">
        <v>3</v>
      </c>
      <c r="P16" s="29">
        <v>7590</v>
      </c>
      <c r="Q16" s="29" t="s">
        <v>15</v>
      </c>
      <c r="R16" s="29">
        <v>22770</v>
      </c>
      <c r="S16" s="29">
        <v>27551.699999999997</v>
      </c>
    </row>
    <row r="17" spans="1:19">
      <c r="A17" s="21" t="s">
        <v>25</v>
      </c>
      <c r="B17" s="22" t="s">
        <v>26</v>
      </c>
      <c r="C17" s="9"/>
      <c r="D17" s="9"/>
      <c r="E17" s="9" t="s">
        <v>14</v>
      </c>
      <c r="F17" s="10">
        <v>1</v>
      </c>
      <c r="G17" s="18"/>
      <c r="H17" s="20">
        <v>0.21</v>
      </c>
      <c r="I17" s="18">
        <f>G17*F17</f>
        <v>0</v>
      </c>
      <c r="J17" s="34">
        <f>I17*1.21</f>
        <v>0</v>
      </c>
      <c r="K17" s="29">
        <v>2290</v>
      </c>
      <c r="L17" s="29">
        <v>2770.9</v>
      </c>
      <c r="N17" s="29">
        <v>6</v>
      </c>
    </row>
    <row r="18" spans="1:19" ht="76.5">
      <c r="A18" s="21" t="s">
        <v>14</v>
      </c>
      <c r="B18" s="22"/>
      <c r="C18" s="9" t="s">
        <v>14</v>
      </c>
      <c r="D18" s="9" t="s">
        <v>26</v>
      </c>
      <c r="E18" s="9" t="s">
        <v>27</v>
      </c>
      <c r="F18" s="10"/>
      <c r="G18" s="18"/>
      <c r="H18" s="20" t="s">
        <v>14</v>
      </c>
      <c r="I18" s="18" t="s">
        <v>14</v>
      </c>
      <c r="J18" s="34" t="s">
        <v>14</v>
      </c>
      <c r="M18" s="29">
        <v>6</v>
      </c>
      <c r="O18" s="29">
        <v>1</v>
      </c>
      <c r="P18" s="29">
        <v>2290</v>
      </c>
      <c r="Q18" s="29" t="s">
        <v>15</v>
      </c>
      <c r="R18" s="29">
        <v>2290</v>
      </c>
      <c r="S18" s="29">
        <v>2770.9</v>
      </c>
    </row>
    <row r="19" spans="1:19">
      <c r="A19" s="21" t="s">
        <v>28</v>
      </c>
      <c r="B19" s="22" t="s">
        <v>29</v>
      </c>
      <c r="C19" s="9"/>
      <c r="D19" s="9"/>
      <c r="E19" s="9" t="s">
        <v>14</v>
      </c>
      <c r="F19" s="10">
        <v>2</v>
      </c>
      <c r="G19" s="18"/>
      <c r="H19" s="20">
        <v>0.21</v>
      </c>
      <c r="I19" s="18">
        <f>G19*F19</f>
        <v>0</v>
      </c>
      <c r="J19" s="34">
        <f>I19*1.21</f>
        <v>0</v>
      </c>
      <c r="K19" s="29">
        <v>20940</v>
      </c>
      <c r="L19" s="29">
        <v>25337.399999999998</v>
      </c>
      <c r="N19" s="29">
        <v>7</v>
      </c>
    </row>
    <row r="20" spans="1:19" ht="114.75">
      <c r="A20" s="21" t="s">
        <v>14</v>
      </c>
      <c r="B20" s="22"/>
      <c r="C20" s="9" t="s">
        <v>14</v>
      </c>
      <c r="D20" s="9" t="s">
        <v>29</v>
      </c>
      <c r="E20" s="9" t="s">
        <v>30</v>
      </c>
      <c r="F20" s="10"/>
      <c r="G20" s="18"/>
      <c r="H20" s="20" t="s">
        <v>14</v>
      </c>
      <c r="I20" s="18" t="s">
        <v>14</v>
      </c>
      <c r="J20" s="34" t="s">
        <v>14</v>
      </c>
      <c r="M20" s="29">
        <v>7</v>
      </c>
      <c r="O20" s="29">
        <v>2</v>
      </c>
      <c r="P20" s="29">
        <v>10470</v>
      </c>
      <c r="Q20" s="29" t="s">
        <v>15</v>
      </c>
      <c r="R20" s="29">
        <v>20940</v>
      </c>
      <c r="S20" s="29">
        <v>25337.399999999998</v>
      </c>
    </row>
    <row r="21" spans="1:19">
      <c r="A21" s="21" t="s">
        <v>31</v>
      </c>
      <c r="B21" s="22" t="s">
        <v>32</v>
      </c>
      <c r="C21" s="9"/>
      <c r="D21" s="9"/>
      <c r="E21" s="9" t="s">
        <v>14</v>
      </c>
      <c r="F21" s="10">
        <v>1</v>
      </c>
      <c r="G21" s="18"/>
      <c r="H21" s="20">
        <v>0.21</v>
      </c>
      <c r="I21" s="18">
        <f>G21*F21</f>
        <v>0</v>
      </c>
      <c r="J21" s="34">
        <f>I21*1.21</f>
        <v>0</v>
      </c>
      <c r="K21" s="29">
        <v>8770</v>
      </c>
      <c r="L21" s="29">
        <v>10611.699999999999</v>
      </c>
      <c r="N21" s="29">
        <v>8</v>
      </c>
    </row>
    <row r="22" spans="1:19" ht="114.75">
      <c r="A22" s="21" t="s">
        <v>14</v>
      </c>
      <c r="B22" s="22"/>
      <c r="C22" s="9" t="s">
        <v>14</v>
      </c>
      <c r="D22" s="9" t="s">
        <v>32</v>
      </c>
      <c r="E22" s="9" t="s">
        <v>47</v>
      </c>
      <c r="F22" s="10"/>
      <c r="G22" s="18"/>
      <c r="H22" s="20" t="s">
        <v>14</v>
      </c>
      <c r="I22" s="18" t="s">
        <v>14</v>
      </c>
      <c r="J22" s="34" t="s">
        <v>14</v>
      </c>
      <c r="M22" s="29">
        <v>8</v>
      </c>
      <c r="O22" s="29">
        <v>1</v>
      </c>
      <c r="P22" s="29">
        <v>8770</v>
      </c>
      <c r="Q22" s="29" t="s">
        <v>15</v>
      </c>
      <c r="R22" s="29">
        <v>8770</v>
      </c>
      <c r="S22" s="29">
        <v>10611.699999999999</v>
      </c>
    </row>
    <row r="23" spans="1:19">
      <c r="A23" s="21" t="s">
        <v>33</v>
      </c>
      <c r="B23" s="22" t="s">
        <v>34</v>
      </c>
      <c r="C23" s="9"/>
      <c r="D23" s="9"/>
      <c r="E23" s="9" t="s">
        <v>14</v>
      </c>
      <c r="F23" s="10">
        <v>1</v>
      </c>
      <c r="G23" s="18"/>
      <c r="H23" s="20">
        <v>0.21</v>
      </c>
      <c r="I23" s="18">
        <f>G23*F23</f>
        <v>0</v>
      </c>
      <c r="J23" s="34">
        <f>I23*1.21</f>
        <v>0</v>
      </c>
      <c r="K23" s="29">
        <v>16940</v>
      </c>
      <c r="L23" s="29">
        <v>20497.399999999998</v>
      </c>
      <c r="N23" s="29">
        <v>9</v>
      </c>
    </row>
    <row r="24" spans="1:19" ht="76.5">
      <c r="A24" s="21" t="s">
        <v>14</v>
      </c>
      <c r="B24" s="22"/>
      <c r="C24" s="9" t="s">
        <v>14</v>
      </c>
      <c r="D24" s="9" t="s">
        <v>34</v>
      </c>
      <c r="E24" s="9" t="s">
        <v>53</v>
      </c>
      <c r="F24" s="10"/>
      <c r="G24" s="18"/>
      <c r="H24" s="20" t="s">
        <v>14</v>
      </c>
      <c r="I24" s="18" t="s">
        <v>14</v>
      </c>
      <c r="J24" s="34" t="s">
        <v>14</v>
      </c>
      <c r="M24" s="29">
        <v>9</v>
      </c>
      <c r="O24" s="29">
        <v>1</v>
      </c>
      <c r="P24" s="29">
        <v>16940</v>
      </c>
      <c r="Q24" s="29" t="s">
        <v>15</v>
      </c>
      <c r="R24" s="29">
        <v>16940</v>
      </c>
      <c r="S24" s="29">
        <v>20497.399999999998</v>
      </c>
    </row>
    <row r="25" spans="1:19">
      <c r="A25" s="21" t="s">
        <v>35</v>
      </c>
      <c r="B25" s="22" t="s">
        <v>36</v>
      </c>
      <c r="C25" s="9"/>
      <c r="D25" s="9"/>
      <c r="E25" s="9" t="s">
        <v>14</v>
      </c>
      <c r="F25" s="10">
        <v>1</v>
      </c>
      <c r="G25" s="18"/>
      <c r="H25" s="20">
        <v>0.21</v>
      </c>
      <c r="I25" s="18">
        <f>G25*F25</f>
        <v>0</v>
      </c>
      <c r="J25" s="34">
        <f>I25*1.21</f>
        <v>0</v>
      </c>
      <c r="K25" s="29">
        <v>8615</v>
      </c>
      <c r="L25" s="29">
        <v>10424.15</v>
      </c>
      <c r="N25" s="29">
        <v>10</v>
      </c>
    </row>
    <row r="26" spans="1:19" ht="102">
      <c r="A26" s="21" t="s">
        <v>14</v>
      </c>
      <c r="B26" s="22"/>
      <c r="C26" s="9"/>
      <c r="D26" s="9" t="s">
        <v>36</v>
      </c>
      <c r="E26" s="9" t="s">
        <v>48</v>
      </c>
      <c r="F26" s="10"/>
      <c r="G26" s="18"/>
      <c r="H26" s="20" t="s">
        <v>14</v>
      </c>
      <c r="I26" s="18" t="s">
        <v>14</v>
      </c>
      <c r="J26" s="34" t="s">
        <v>14</v>
      </c>
      <c r="M26" s="29">
        <v>10</v>
      </c>
      <c r="O26" s="29">
        <v>1</v>
      </c>
      <c r="P26" s="29">
        <v>5370</v>
      </c>
      <c r="Q26" s="29" t="s">
        <v>15</v>
      </c>
      <c r="R26" s="29">
        <v>5370</v>
      </c>
      <c r="S26" s="29">
        <v>6497.7</v>
      </c>
    </row>
    <row r="27" spans="1:19">
      <c r="A27" s="21" t="s">
        <v>37</v>
      </c>
      <c r="B27" s="22" t="s">
        <v>38</v>
      </c>
      <c r="C27" s="9"/>
      <c r="D27" s="9"/>
      <c r="E27" s="9" t="s">
        <v>14</v>
      </c>
      <c r="F27" s="10">
        <v>1</v>
      </c>
      <c r="G27" s="18"/>
      <c r="H27" s="20">
        <v>0.21</v>
      </c>
      <c r="I27" s="18">
        <f>G27*F27</f>
        <v>0</v>
      </c>
      <c r="J27" s="34">
        <f>I27*1.21</f>
        <v>0</v>
      </c>
      <c r="K27" s="29">
        <v>3560</v>
      </c>
      <c r="L27" s="29">
        <v>4307.5999999999995</v>
      </c>
      <c r="N27" s="29">
        <v>11</v>
      </c>
    </row>
    <row r="28" spans="1:19" ht="89.25">
      <c r="A28" s="21" t="s">
        <v>14</v>
      </c>
      <c r="B28" s="22"/>
      <c r="C28" s="9" t="s">
        <v>14</v>
      </c>
      <c r="D28" s="9" t="s">
        <v>42</v>
      </c>
      <c r="E28" s="9" t="s">
        <v>49</v>
      </c>
      <c r="F28" s="10"/>
      <c r="G28" s="18"/>
      <c r="H28" s="20" t="s">
        <v>14</v>
      </c>
      <c r="I28" s="18" t="s">
        <v>14</v>
      </c>
      <c r="J28" s="34" t="s">
        <v>14</v>
      </c>
      <c r="M28" s="29">
        <v>11</v>
      </c>
      <c r="O28" s="29">
        <v>1</v>
      </c>
      <c r="P28" s="29">
        <v>3560</v>
      </c>
      <c r="Q28" s="29" t="s">
        <v>15</v>
      </c>
      <c r="R28" s="29">
        <v>3560</v>
      </c>
      <c r="S28" s="29">
        <v>4307.5999999999995</v>
      </c>
    </row>
    <row r="29" spans="1:19">
      <c r="A29" s="21" t="s">
        <v>39</v>
      </c>
      <c r="B29" s="22" t="s">
        <v>40</v>
      </c>
      <c r="C29" s="9"/>
      <c r="D29" s="9"/>
      <c r="E29" s="9" t="s">
        <v>14</v>
      </c>
      <c r="F29" s="10">
        <v>1</v>
      </c>
      <c r="G29" s="18"/>
      <c r="H29" s="20">
        <v>0.21</v>
      </c>
      <c r="I29" s="18">
        <f>G29*F29</f>
        <v>0</v>
      </c>
      <c r="J29" s="34">
        <f>I29*1.21</f>
        <v>0</v>
      </c>
      <c r="K29" s="29">
        <v>23780</v>
      </c>
      <c r="L29" s="29">
        <v>28773.8</v>
      </c>
      <c r="N29" s="29">
        <v>12</v>
      </c>
    </row>
    <row r="30" spans="1:19">
      <c r="A30" s="21" t="s">
        <v>14</v>
      </c>
      <c r="B30" s="22"/>
      <c r="C30" s="9" t="s">
        <v>14</v>
      </c>
      <c r="D30" s="9" t="s">
        <v>40</v>
      </c>
      <c r="E30" s="9"/>
      <c r="F30" s="10"/>
      <c r="G30" s="18"/>
      <c r="H30" s="20" t="s">
        <v>14</v>
      </c>
      <c r="I30" s="18" t="s">
        <v>14</v>
      </c>
      <c r="J30" s="34" t="s">
        <v>14</v>
      </c>
      <c r="M30" s="29">
        <v>12</v>
      </c>
      <c r="O30" s="29">
        <v>1</v>
      </c>
      <c r="P30" s="29">
        <v>14050</v>
      </c>
      <c r="Q30" s="29" t="s">
        <v>15</v>
      </c>
      <c r="R30" s="29">
        <v>14050</v>
      </c>
      <c r="S30" s="29">
        <v>17000.5</v>
      </c>
    </row>
    <row r="32" spans="1:19" ht="21" thickBot="1"/>
    <row r="33" spans="2:5" ht="206.25" customHeight="1" thickBot="1">
      <c r="B33" s="35" t="s">
        <v>50</v>
      </c>
      <c r="C33" s="36"/>
      <c r="D33" s="40" t="s">
        <v>51</v>
      </c>
      <c r="E33" s="41"/>
    </row>
    <row r="34" spans="2:5" ht="21" thickBot="1"/>
    <row r="35" spans="2:5" ht="73.5" customHeight="1" thickBot="1">
      <c r="B35" s="35" t="s">
        <v>52</v>
      </c>
      <c r="C35" s="36"/>
      <c r="D35" s="40" t="s">
        <v>54</v>
      </c>
      <c r="E35" s="41"/>
    </row>
  </sheetData>
  <mergeCells count="5">
    <mergeCell ref="I2:J2"/>
    <mergeCell ref="I3:J3"/>
    <mergeCell ref="I4:J4"/>
    <mergeCell ref="D33:E33"/>
    <mergeCell ref="D35:E35"/>
  </mergeCells>
  <conditionalFormatting sqref="A7:J30">
    <cfRule type="expression" dxfId="23" priority="67">
      <formula>$M7=0</formula>
    </cfRule>
    <cfRule type="cellIs" dxfId="22" priority="68" operator="equal">
      <formula>0</formula>
    </cfRule>
  </conditionalFormatting>
  <conditionalFormatting sqref="G8:I8">
    <cfRule type="expression" dxfId="21" priority="65">
      <formula>$M8=0</formula>
    </cfRule>
    <cfRule type="cellIs" dxfId="20" priority="66" operator="equal">
      <formula>0</formula>
    </cfRule>
  </conditionalFormatting>
  <conditionalFormatting sqref="G8:I8">
    <cfRule type="expression" dxfId="19" priority="55">
      <formula>$M8=0</formula>
    </cfRule>
    <cfRule type="cellIs" dxfId="18" priority="56" operator="equal">
      <formula>0</formula>
    </cfRule>
  </conditionalFormatting>
  <conditionalFormatting sqref="F7">
    <cfRule type="expression" dxfId="17" priority="49">
      <formula>$M7=0</formula>
    </cfRule>
    <cfRule type="cellIs" dxfId="16" priority="50" operator="equal">
      <formula>0</formula>
    </cfRule>
  </conditionalFormatting>
  <conditionalFormatting sqref="F7">
    <cfRule type="expression" dxfId="15" priority="47">
      <formula>$M7=0</formula>
    </cfRule>
    <cfRule type="cellIs" dxfId="14" priority="48" operator="equal">
      <formula>0</formula>
    </cfRule>
  </conditionalFormatting>
  <conditionalFormatting sqref="F9:F16">
    <cfRule type="expression" dxfId="13" priority="37">
      <formula>$M9=0</formula>
    </cfRule>
    <cfRule type="cellIs" dxfId="12" priority="38" operator="equal">
      <formula>0</formula>
    </cfRule>
  </conditionalFormatting>
  <conditionalFormatting sqref="F9:F16">
    <cfRule type="expression" dxfId="11" priority="35">
      <formula>$M9=0</formula>
    </cfRule>
    <cfRule type="cellIs" dxfId="10" priority="36" operator="equal">
      <formula>0</formula>
    </cfRule>
  </conditionalFormatting>
  <conditionalFormatting sqref="A7:F30">
    <cfRule type="expression" dxfId="9" priority="9">
      <formula>$M7=0</formula>
    </cfRule>
    <cfRule type="cellIs" dxfId="8" priority="10" operator="equal">
      <formula>0</formula>
    </cfRule>
  </conditionalFormatting>
  <conditionalFormatting sqref="F7">
    <cfRule type="expression" dxfId="7" priority="7">
      <formula>$M7=0</formula>
    </cfRule>
    <cfRule type="cellIs" dxfId="6" priority="8" operator="equal">
      <formula>0</formula>
    </cfRule>
  </conditionalFormatting>
  <conditionalFormatting sqref="F7">
    <cfRule type="expression" dxfId="5" priority="5">
      <formula>$M7=0</formula>
    </cfRule>
    <cfRule type="cellIs" dxfId="4" priority="6" operator="equal">
      <formula>0</formula>
    </cfRule>
  </conditionalFormatting>
  <conditionalFormatting sqref="F9:F16">
    <cfRule type="expression" dxfId="3" priority="3">
      <formula>$M9=0</formula>
    </cfRule>
    <cfRule type="cellIs" dxfId="2" priority="4" operator="equal">
      <formula>0</formula>
    </cfRule>
  </conditionalFormatting>
  <conditionalFormatting sqref="F9:F16">
    <cfRule type="expression" dxfId="1" priority="1">
      <formula>$M9=0</formula>
    </cfRule>
    <cfRule type="cellIs" dxfId="0" priority="2" operator="equal">
      <formula>0</formula>
    </cfRule>
  </conditionalFormatting>
  <pageMargins left="0.47244094488188981" right="0.23622047244094491" top="0.78740157480314965" bottom="0" header="0.31496062992125984" footer="0.31496062992125984"/>
  <pageSetup paperSize="9" scale="74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434B51E7B0D5E49B69185CEF03EC48E" ma:contentTypeVersion="8" ma:contentTypeDescription="Vytvoří nový dokument" ma:contentTypeScope="" ma:versionID="d53a20e02733158ad836bae15b80bb28">
  <xsd:schema xmlns:xsd="http://www.w3.org/2001/XMLSchema" xmlns:xs="http://www.w3.org/2001/XMLSchema" xmlns:p="http://schemas.microsoft.com/office/2006/metadata/properties" xmlns:ns2="7fb0215d-5a29-4068-b9b2-30a237f24f13" xmlns:ns3="26b7fe97-6423-4cf9-ad56-9f8a47dc0d62" targetNamespace="http://schemas.microsoft.com/office/2006/metadata/properties" ma:root="true" ma:fieldsID="1dc466f81670f53b359c28702152fd7a" ns2:_="" ns3:_="">
    <xsd:import namespace="7fb0215d-5a29-4068-b9b2-30a237f24f13"/>
    <xsd:import namespace="26b7fe97-6423-4cf9-ad56-9f8a47dc0d6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b0215d-5a29-4068-b9b2-30a237f24f1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b7fe97-6423-4cf9-ad56-9f8a47dc0d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D75E91-8FC9-457F-B56F-08B3538BF46F}"/>
</file>

<file path=customXml/itemProps2.xml><?xml version="1.0" encoding="utf-8"?>
<ds:datastoreItem xmlns:ds="http://schemas.openxmlformats.org/officeDocument/2006/customXml" ds:itemID="{F1DE9C0E-7BC4-4416-9FF2-82D0C58970A5}"/>
</file>

<file path=customXml/itemProps3.xml><?xml version="1.0" encoding="utf-8"?>
<ds:datastoreItem xmlns:ds="http://schemas.openxmlformats.org/officeDocument/2006/customXml" ds:itemID="{A2556AE2-0034-4D9E-8142-F999690A62D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KALKULACE</vt:lpstr>
      <vt:lpstr>KALKULACE!Oblast_tisku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NoLubos</dc:creator>
  <cp:lastModifiedBy>Lenovo</cp:lastModifiedBy>
  <cp:lastPrinted>2018-11-14T14:50:34Z</cp:lastPrinted>
  <dcterms:created xsi:type="dcterms:W3CDTF">2016-11-14T13:56:29Z</dcterms:created>
  <dcterms:modified xsi:type="dcterms:W3CDTF">2019-03-11T11:38:43Z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0x010100F434B51E7B0D5E49B69185CEF03EC48E</vt:lpwstr>
  </property>
</Properties>
</file>