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29040" windowHeight="15840" tabRatio="150"/>
  </bookViews>
  <sheets>
    <sheet name="KALKULACE" sheetId="2" r:id="rId1"/>
  </sheets>
  <definedNames>
    <definedName name="_xlnm.Print_Area" localSheetId="0">KALKULACE!$A:$J</definedName>
  </definedNames>
  <calcPr calcId="125725"/>
</workbook>
</file>

<file path=xl/calcChain.xml><?xml version="1.0" encoding="utf-8"?>
<calcChain xmlns="http://schemas.openxmlformats.org/spreadsheetml/2006/main">
  <c r="I29" i="2"/>
  <c r="J29" s="1"/>
  <c r="I31" l="1"/>
  <c r="J31" s="1"/>
  <c r="I27"/>
  <c r="J27" s="1"/>
  <c r="I25"/>
  <c r="J25" s="1"/>
  <c r="I23"/>
  <c r="J23" s="1"/>
  <c r="I21"/>
  <c r="J21" s="1"/>
  <c r="I19"/>
  <c r="J19" s="1"/>
  <c r="I17"/>
  <c r="J17" s="1"/>
  <c r="I15"/>
  <c r="J15" s="1"/>
  <c r="I13"/>
  <c r="J13" s="1"/>
  <c r="I11"/>
  <c r="J11" s="1"/>
  <c r="I9"/>
  <c r="J9" s="1"/>
  <c r="I7"/>
  <c r="I2" l="1"/>
  <c r="J7"/>
  <c r="I4" s="1"/>
  <c r="I3" l="1"/>
</calcChain>
</file>

<file path=xl/sharedStrings.xml><?xml version="1.0" encoding="utf-8"?>
<sst xmlns="http://schemas.openxmlformats.org/spreadsheetml/2006/main" count="161" uniqueCount="60">
  <si>
    <t>Celkem bez DPH</t>
  </si>
  <si>
    <t>DPH 21%</t>
  </si>
  <si>
    <t>ks</t>
  </si>
  <si>
    <t>DPH</t>
  </si>
  <si>
    <t>NÁZEV</t>
  </si>
  <si>
    <t>popis</t>
  </si>
  <si>
    <t>cena bez DPH</t>
  </si>
  <si>
    <t>cena celkem s DPH</t>
  </si>
  <si>
    <t>cena celkem bez DPH</t>
  </si>
  <si>
    <t>Celkem s DPH</t>
  </si>
  <si>
    <t>cena celkem
 s DPH</t>
  </si>
  <si>
    <t>224 - Školní psycholog - Předběžný rozpočet IROP</t>
  </si>
  <si>
    <t>1)</t>
  </si>
  <si>
    <t>Stůl pro učitele</t>
  </si>
  <si>
    <t/>
  </si>
  <si>
    <t>21%</t>
  </si>
  <si>
    <t>2)</t>
  </si>
  <si>
    <t>Židle pro učitele</t>
  </si>
  <si>
    <t>Židle pro uřitele</t>
  </si>
  <si>
    <t>3)</t>
  </si>
  <si>
    <t>Židle jednací</t>
  </si>
  <si>
    <t>4)</t>
  </si>
  <si>
    <t>Konferenční sezení</t>
  </si>
  <si>
    <t>Konferenční křesílko</t>
  </si>
  <si>
    <t>5)</t>
  </si>
  <si>
    <t>Konferenční stůl</t>
  </si>
  <si>
    <t>6)</t>
  </si>
  <si>
    <t>Nástěnka</t>
  </si>
  <si>
    <t>7)</t>
  </si>
  <si>
    <t>Skříň A</t>
  </si>
  <si>
    <t>Skříň šatní vysoká s plnými dvířky. Rozměry š80 x h60 x v200cm. Korpus z laminované dřevotřísky tl. 18mm olepený hranou ABS 0,5mm technologií PUR, uzamykatelná plná dvířka rozvorovým zámkem, ohraněná hranou ABS 2,0mm technologií PUR. Záda bílý sololak, šatní tyč na ramínka. Dvě police přestavitelné, vrtáno průběžně.
Ve skříní vlepené zrcadlo na pravé veře.</t>
  </si>
  <si>
    <t>8)</t>
  </si>
  <si>
    <t>Skříň D</t>
  </si>
  <si>
    <t>9)</t>
  </si>
  <si>
    <t>Skříň E</t>
  </si>
  <si>
    <t>Skříň Odkládací - otevřená. Rozměry š80xh50xv90cm. Korpus z laminované dřevotřísky tl.18mm olepený hranou ABS 0,5mm technologií PUR. Záda bílý sololak, dvě přestavitelné police, vrtáno po celé výšce.</t>
  </si>
  <si>
    <t>11)</t>
  </si>
  <si>
    <t>Věšáková sestava</t>
  </si>
  <si>
    <t>Věšáková stěna</t>
  </si>
  <si>
    <t>Rozměry š90 x 150cm. Z laminované dřevotřísky tl. 18mm olepený hranou ABS 2 mm technologií PUR. 
Obkladová deska se třemi věšáky a zrcadlem.</t>
  </si>
  <si>
    <t>12)</t>
  </si>
  <si>
    <t>Police na knihy</t>
  </si>
  <si>
    <t>Rozměry š80xh20xv34cm. Korpus z laminované dřevotřísky tl. 18mm, olepený hranou ABS 2mm technologií PUR. Záda bílý sololak.</t>
  </si>
  <si>
    <t>13)</t>
  </si>
  <si>
    <t>Učitelskský pracovní stůl do tvaru U</t>
  </si>
  <si>
    <t>čalouněněné křesílko na kluzákách,
nosnost 120 kg, šířka 73cm, Výška 80cm</t>
  </si>
  <si>
    <t>Dopravní a jiné náklady</t>
  </si>
  <si>
    <t>Učitelská otočná židle na kolečkách s područkami, nosnost 160kg. E-synchronní mechanismus, Závislé naklápění sedáku a opěroáku, zajištění v 5 polohách, nastavení odporu naklápění opěráku v záviszávislosti na váze uživatele, antišokový systém zabraňující samovolnému navracení opěráku při odjištění fce naklápění. Nosnost 160kg. Polyuretanové područky stavitelné.   Celková výška 101-114cm, hloubka 68cm, výška sedáku 40-53cm, šířka sedáku 51cm. Záruka 5let.</t>
  </si>
  <si>
    <t>Čalouněné kancelářské křesílko, čalouněný sedák, opěrák síťový s područkami, nosnost 120 kg, rozměry šířka sedáku 48cm, celková výška 84cm, hloubka 61cm. Chromová konstrukce, černé plasty.</t>
  </si>
  <si>
    <t>Učitelský stůl pro s rozměry š150xh60xv76. Jackelová konstrukce 40x20mm s komaxitovou úpravou. Zadní  deska z laminované dřevotřísky tl. 18mm s olepenými hranami ABS 0,5mm technologií PUR. Pracovní deska z laminované dřevotřísky tl. 18mm s olepenými hranami ABS 2,0mm technologií PUR.Učitelský stůl pro s rozměry š160xh60xv76. Jackelová konstrukce 40x20mm s komaxitovou úpravou. Zadní  deska z laminované dřevotřísky tl. 18mm s olepenými hranami ABS 0,5mm technologií PUR. Pracovní deska z laminované dřevotřísky tl. 18mm s olepenými hranami ABS 2,0mm technologií PUR. Jednací stůl pro s rozměry š130xh60xv76. Jackelová konstrukce 40x20mm s komaxitovou úpravou. Zadní  deska z laminované dřevotřísky tl. 18mm s olepenými hranami ABS 0,5mm technologií PUR. Pracovní deska z laminované dřevotřísky tl. 18mm s olepenými hranami ABS 2,0mm technologií PUR. deska pracovního stolu zaoblena směrem k jednajícímu. Součástí stolu je skříň střední otevřená do učitelského stolu, rozměry š80xh50xv74cm. Korpus z laminované dřevotřísky tl.18mm olepený hranou ABS 0,5mm technologií PUR. Záda laminované, dvě přestavitelné police, vrtáno po celé výšce. Nástavba pod LCD - Rozměry š40xh30xv15cm. Z laminované dřevotřísky tl.18mm olepený hranou ABS 2,0mm technologií PUR. Skříňka do učitelského stolu se čtyřmi zásuvkami s centrálním zámkem, korpus s rozměry š40 x h55 x v69cm. Korpus a zásuvky z laminované dřevotřísky tl. 18mm olepené 0,5mm ABS hranou technologií PUR, čela zásuvek olepené 2mm ABS hranou technologií PUR. Zásuvky na plnovýsuvech s centrálním zámkem.</t>
  </si>
  <si>
    <t>Keramická magnetická tabule 90x120cm pro fix, bílá keramika. Obdélníková magnetická tabule pro popis fixou, povrch bílá dvouvrstvá keramika e3, vypalovaná při 80 stupních. Rám tabule je z hliníku v bílé barvě, včetně bílých plastových hloubkově probarvených rohů. sendvič tabule tl. 22mm. Bílé rámy nástěnky.</t>
  </si>
  <si>
    <t>Skříň střední s plnými dvířky. Rozměry š80xh40xv68cm. Korpus z laminované dřevotřísky tl.18mm olepený hranou ABS 0,5mm technologií PUR, uzamykatelná plná dvířka ohraněná hranou ABS 2,0mm technologií PUR. Záda bílý sololak, jedna přestavitelná police, vrtáno po celé výšce. Skříňky budou vloženy pod parapetní řešení.</t>
  </si>
  <si>
    <t>Parapetní řešení</t>
  </si>
  <si>
    <t>14)</t>
  </si>
  <si>
    <t xml:space="preserve">Parapetní řešení po obvodu  místnosti pod okny s výřezy na sloupy. Parapetní řešení řešeno odkládacími stoly s hloubkou desky 70cm a výškou 75cm, konstrukce z jackelových profilů 40x20mm s komaxitovou úpravou. Bez zadní desky, pracovní deska laminovaná dřevotříska tl 18mm, olepená 2,0mm ABS hranou technologií PUR. Stolová sestava kotvena k zemi přes šrouby v podnoži stolu. Celková délka sestavy je cca 10,2bm + 1ks zábrany u okna. V zadní části desky větrací mřížky nad topením pro možné proudění vzduchu. Nutné zaměření a úprava přesných rozměrů a výřezů na místě. </t>
  </si>
  <si>
    <t>Požadavky k nástěnkám:</t>
  </si>
  <si>
    <t xml:space="preserve">Montáž všech komponent autorizovaným montážním partnerem výrobce tabule, který se prokáže platným potvrzením výrobce.
Zajištění záručního i pozáručního servisu autorizovaným partnerem výrobce tabule.
Prodloužená záruka po registraci produktů u výrobce tabule a zvedacího systému na 5 let. 
Doložení certifikátů: 
Certifikát povrchu tabulových desek e3, 
Certifikát tabulových desek na normu ČSN EN 71. Součástí nabídky budou katalogové listy vypracované uchazečem pro označené prvky v technické specifikaci. V katalogovém listu bude uvedena podrobná technická specifikace výrobku, kterým hodlá uchazeč položku plnit. Dále pak jeho fotografie, výkres nebo schematické vyobrazení a uvedení konkrétního výrobce či dodavatele dané položky a jeho případné kódové označení. Za katalogový list není možné provažovat samotné prohlášení, že daná položka bude plněna v souladu se zadávací dokumentací apod. Katalogový list bude sloužit pro ověření zadavatele, zda uchazeč ocenil v položkovém výkazu výměr výrobky v souladu s technickou specifikací, a to bez nutnosti dohledávání technických informací mino odevzdanou nabídku. Nepředložení katalogových listů v souladu s výše uvedeným bude považováno za nesplnění technické kvalifikace.
</t>
  </si>
  <si>
    <t>Požadavky na realizaci:</t>
  </si>
  <si>
    <t>Stůl konferenční 80x80cm
Stolové nohy profil 40x40mm, tl 1,4mm na nohy a rám pod deskou 40x20mm. Deska stolu v tloušťce 18mm, ohraněná ABS 2mm.</t>
  </si>
  <si>
    <t>Veškeré nábytkové vybavení bude dodáno a upraveno tak, aby respektoval napojovací body připravené stavbou, místa napojení NUTNO ověřit osobně na stavbě a konzultovat se zadavatelem. Nutno respektovat veškeré rozvody elektro a jednotlivých médií od napojovacích bodů připravený stavbou a nábytkové řešení, tomuto stavu upravit. Veškeré rozvody včetě nutných projektových prací a revizí.</t>
  </si>
</sst>
</file>

<file path=xl/styles.xml><?xml version="1.0" encoding="utf-8"?>
<styleSheet xmlns="http://schemas.openxmlformats.org/spreadsheetml/2006/main">
  <numFmts count="1">
    <numFmt numFmtId="164" formatCode="#,##0.00\ &quot;Kč&quot;"/>
  </numFmts>
  <fonts count="10">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43">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164" fontId="6" fillId="2" borderId="0" xfId="0" applyNumberFormat="1" applyFont="1" applyFill="1" applyBorder="1" applyAlignment="1">
      <alignment horizontal="right" vertical="center"/>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0" fontId="9" fillId="2" borderId="2" xfId="0" applyFont="1" applyFill="1" applyBorder="1" applyAlignment="1">
      <alignment horizontal="left" vertical="top"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cellXfs>
  <cellStyles count="1">
    <cellStyle name="normální" xfId="0" builtinId="0"/>
  </cellStyles>
  <dxfs count="48">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36"/>
  <sheetViews>
    <sheetView tabSelected="1" zoomScaleNormal="100" workbookViewId="0"/>
  </sheetViews>
  <sheetFormatPr defaultRowHeight="20.25"/>
  <cols>
    <col min="1" max="1" width="5.7109375" style="6" customWidth="1"/>
    <col min="2" max="2" width="5.5703125" style="5" customWidth="1"/>
    <col min="3" max="3" width="31.140625" style="5" customWidth="1"/>
    <col min="4" max="4" width="40.85546875" style="2" customWidth="1"/>
    <col min="5" max="5" width="46.5703125" style="2" customWidth="1"/>
    <col min="7" max="7" width="9.140625" customWidth="1"/>
    <col min="9" max="9" width="13.28515625" customWidth="1"/>
    <col min="10" max="10" width="22.7109375" style="12" customWidth="1"/>
    <col min="11" max="19" width="8.42578125" style="29" hidden="1" customWidth="1"/>
    <col min="20" max="20" width="8.42578125" style="24" customWidth="1"/>
    <col min="21" max="22" width="9.140625" style="24"/>
    <col min="23" max="16384" width="9.140625" style="3"/>
  </cols>
  <sheetData>
    <row r="1" spans="1:22" s="1" customFormat="1" ht="37.5" customHeight="1">
      <c r="A1" s="6" t="s">
        <v>11</v>
      </c>
      <c r="B1" s="4"/>
      <c r="C1" s="4"/>
      <c r="D1" s="7"/>
      <c r="E1" s="7"/>
      <c r="G1" s="8"/>
      <c r="H1" s="8"/>
      <c r="I1" s="8"/>
      <c r="J1" s="11"/>
      <c r="K1" s="29"/>
      <c r="L1" s="29"/>
      <c r="M1" s="29"/>
      <c r="N1" s="29"/>
      <c r="O1" s="29"/>
      <c r="P1" s="29"/>
      <c r="Q1" s="29"/>
      <c r="R1" s="29"/>
      <c r="S1" s="29"/>
      <c r="T1" s="24"/>
      <c r="U1" s="24"/>
      <c r="V1" s="24"/>
    </row>
    <row r="2" spans="1:22" s="1" customFormat="1">
      <c r="A2" s="6"/>
      <c r="B2" s="4"/>
      <c r="C2" s="4"/>
      <c r="D2" s="7"/>
      <c r="E2" s="6"/>
      <c r="F2" s="14" t="s">
        <v>0</v>
      </c>
      <c r="G2" s="32"/>
      <c r="H2" s="32"/>
      <c r="I2" s="40">
        <f>SUM(I7:I32)</f>
        <v>0</v>
      </c>
      <c r="J2" s="40"/>
      <c r="K2" s="29"/>
      <c r="L2" s="29"/>
      <c r="M2" s="29"/>
      <c r="N2" s="29"/>
      <c r="O2" s="29"/>
      <c r="P2" s="29"/>
      <c r="Q2" s="29"/>
      <c r="R2" s="29"/>
      <c r="S2" s="29"/>
      <c r="T2" s="24"/>
      <c r="U2" s="24"/>
      <c r="V2" s="24"/>
    </row>
    <row r="3" spans="1:22" s="1" customFormat="1">
      <c r="A3" s="6"/>
      <c r="B3" s="4"/>
      <c r="C3" s="4"/>
      <c r="D3" s="7"/>
      <c r="E3" s="6"/>
      <c r="F3" s="15" t="s">
        <v>1</v>
      </c>
      <c r="G3" s="31"/>
      <c r="H3" s="31"/>
      <c r="I3" s="41">
        <f>I4-I2</f>
        <v>0</v>
      </c>
      <c r="J3" s="41"/>
      <c r="K3" s="29"/>
      <c r="L3" s="29"/>
      <c r="M3" s="29"/>
      <c r="N3" s="29"/>
      <c r="O3" s="29"/>
      <c r="P3" s="29"/>
      <c r="Q3" s="29"/>
      <c r="R3" s="29"/>
      <c r="S3" s="29"/>
      <c r="T3" s="24"/>
      <c r="U3" s="24"/>
      <c r="V3" s="24"/>
    </row>
    <row r="4" spans="1:22" s="1" customFormat="1">
      <c r="A4" s="6"/>
      <c r="B4" s="4"/>
      <c r="C4" s="4"/>
      <c r="D4" s="7"/>
      <c r="E4" s="6"/>
      <c r="F4" s="16" t="s">
        <v>9</v>
      </c>
      <c r="G4" s="33"/>
      <c r="H4" s="33"/>
      <c r="I4" s="42">
        <f>SUM(J7:J32)</f>
        <v>0</v>
      </c>
      <c r="J4" s="42"/>
      <c r="K4" s="29"/>
      <c r="L4" s="29"/>
      <c r="M4" s="29"/>
      <c r="N4" s="29"/>
      <c r="O4" s="29"/>
      <c r="P4" s="29"/>
      <c r="Q4" s="29"/>
      <c r="R4" s="29"/>
      <c r="S4" s="29"/>
      <c r="T4" s="24"/>
      <c r="U4" s="24"/>
      <c r="V4" s="24"/>
    </row>
    <row r="5" spans="1:22" s="1" customFormat="1">
      <c r="A5" s="6"/>
      <c r="B5" s="4"/>
      <c r="C5" s="4"/>
      <c r="D5" s="7"/>
      <c r="E5" s="6"/>
      <c r="J5" s="19"/>
      <c r="K5" s="29"/>
      <c r="L5" s="29"/>
      <c r="M5" s="29"/>
      <c r="N5" s="29"/>
      <c r="O5" s="29"/>
      <c r="P5" s="29"/>
      <c r="Q5" s="29"/>
      <c r="R5" s="29"/>
      <c r="S5" s="29"/>
      <c r="T5" s="24"/>
      <c r="U5" s="24"/>
      <c r="V5" s="24"/>
    </row>
    <row r="6" spans="1:22" s="28" customFormat="1" ht="39">
      <c r="A6" s="25"/>
      <c r="B6" s="26"/>
      <c r="C6" s="26"/>
      <c r="D6" s="13" t="s">
        <v>4</v>
      </c>
      <c r="E6" s="13" t="s">
        <v>5</v>
      </c>
      <c r="F6" s="13" t="s">
        <v>2</v>
      </c>
      <c r="G6" s="17" t="s">
        <v>6</v>
      </c>
      <c r="H6" s="13" t="s">
        <v>3</v>
      </c>
      <c r="I6" s="17" t="s">
        <v>8</v>
      </c>
      <c r="J6" s="23" t="s">
        <v>10</v>
      </c>
      <c r="K6" s="30"/>
      <c r="L6" s="30"/>
      <c r="M6" s="30"/>
      <c r="N6" s="30"/>
      <c r="O6" s="30" t="s">
        <v>2</v>
      </c>
      <c r="P6" s="30" t="s">
        <v>6</v>
      </c>
      <c r="Q6" s="30" t="s">
        <v>3</v>
      </c>
      <c r="R6" s="30" t="s">
        <v>8</v>
      </c>
      <c r="S6" s="30" t="s">
        <v>7</v>
      </c>
      <c r="T6" s="27"/>
      <c r="U6" s="27"/>
      <c r="V6" s="27"/>
    </row>
    <row r="7" spans="1:22">
      <c r="A7" s="21" t="s">
        <v>12</v>
      </c>
      <c r="B7" s="22" t="s">
        <v>13</v>
      </c>
      <c r="C7" s="9"/>
      <c r="D7" s="9"/>
      <c r="E7" s="9" t="s">
        <v>14</v>
      </c>
      <c r="F7" s="10">
        <v>1</v>
      </c>
      <c r="G7" s="18"/>
      <c r="H7" s="20">
        <v>0.21</v>
      </c>
      <c r="I7" s="18">
        <f>G7*F7</f>
        <v>0</v>
      </c>
      <c r="J7" s="34">
        <f>I7*1.21</f>
        <v>0</v>
      </c>
      <c r="K7" s="29">
        <v>36160</v>
      </c>
      <c r="L7" s="29">
        <v>43753.599999999999</v>
      </c>
      <c r="N7" s="29">
        <v>1</v>
      </c>
    </row>
    <row r="8" spans="1:22" ht="293.25">
      <c r="A8" s="21" t="s">
        <v>14</v>
      </c>
      <c r="B8" s="22"/>
      <c r="C8" s="9" t="s">
        <v>14</v>
      </c>
      <c r="D8" s="9" t="s">
        <v>44</v>
      </c>
      <c r="E8" s="9" t="s">
        <v>49</v>
      </c>
      <c r="F8" s="10"/>
      <c r="G8" s="18"/>
      <c r="H8" s="20" t="s">
        <v>14</v>
      </c>
      <c r="I8" s="18" t="s">
        <v>14</v>
      </c>
      <c r="J8" s="34" t="s">
        <v>14</v>
      </c>
      <c r="M8" s="29">
        <v>1</v>
      </c>
      <c r="O8" s="29">
        <v>1</v>
      </c>
      <c r="P8" s="29">
        <v>7020</v>
      </c>
      <c r="Q8" s="29" t="s">
        <v>15</v>
      </c>
      <c r="R8" s="29">
        <v>7020</v>
      </c>
      <c r="S8" s="29">
        <v>8494.1999999999989</v>
      </c>
    </row>
    <row r="9" spans="1:22">
      <c r="A9" s="21" t="s">
        <v>16</v>
      </c>
      <c r="B9" s="22" t="s">
        <v>17</v>
      </c>
      <c r="C9" s="9"/>
      <c r="D9" s="9"/>
      <c r="E9" s="9" t="s">
        <v>14</v>
      </c>
      <c r="F9" s="10">
        <v>1</v>
      </c>
      <c r="G9" s="18"/>
      <c r="H9" s="20">
        <v>0.21</v>
      </c>
      <c r="I9" s="18">
        <f>G9*F9</f>
        <v>0</v>
      </c>
      <c r="J9" s="34">
        <f>I9*1.21</f>
        <v>0</v>
      </c>
      <c r="K9" s="29">
        <v>4090</v>
      </c>
      <c r="L9" s="29">
        <v>4948.8999999999996</v>
      </c>
      <c r="N9" s="29">
        <v>2</v>
      </c>
    </row>
    <row r="10" spans="1:22" ht="127.5">
      <c r="A10" s="21" t="s">
        <v>14</v>
      </c>
      <c r="B10" s="22"/>
      <c r="C10" s="9" t="s">
        <v>14</v>
      </c>
      <c r="D10" s="9" t="s">
        <v>18</v>
      </c>
      <c r="E10" s="35" t="s">
        <v>47</v>
      </c>
      <c r="F10" s="10"/>
      <c r="G10" s="18"/>
      <c r="H10" s="20" t="s">
        <v>14</v>
      </c>
      <c r="I10" s="18" t="s">
        <v>14</v>
      </c>
      <c r="J10" s="34" t="s">
        <v>14</v>
      </c>
      <c r="M10" s="29">
        <v>2</v>
      </c>
      <c r="O10" s="29">
        <v>1</v>
      </c>
      <c r="P10" s="29">
        <v>4090</v>
      </c>
      <c r="Q10" s="29" t="s">
        <v>15</v>
      </c>
      <c r="R10" s="29">
        <v>4090</v>
      </c>
      <c r="S10" s="29">
        <v>4948.8999999999996</v>
      </c>
    </row>
    <row r="11" spans="1:22">
      <c r="A11" s="21" t="s">
        <v>19</v>
      </c>
      <c r="B11" s="22" t="s">
        <v>20</v>
      </c>
      <c r="C11" s="9"/>
      <c r="D11" s="9"/>
      <c r="E11" s="9" t="s">
        <v>14</v>
      </c>
      <c r="F11" s="10">
        <v>1</v>
      </c>
      <c r="G11" s="18"/>
      <c r="H11" s="20">
        <v>0.21</v>
      </c>
      <c r="I11" s="18">
        <f>G11*F11</f>
        <v>0</v>
      </c>
      <c r="J11" s="34">
        <f>I11*1.21</f>
        <v>0</v>
      </c>
      <c r="K11" s="29">
        <v>3400</v>
      </c>
      <c r="L11" s="29">
        <v>4114</v>
      </c>
      <c r="N11" s="29">
        <v>3</v>
      </c>
    </row>
    <row r="12" spans="1:22" ht="51">
      <c r="A12" s="21" t="s">
        <v>14</v>
      </c>
      <c r="B12" s="22"/>
      <c r="C12" s="9" t="s">
        <v>14</v>
      </c>
      <c r="D12" s="9" t="s">
        <v>20</v>
      </c>
      <c r="E12" s="35" t="s">
        <v>48</v>
      </c>
      <c r="F12" s="10"/>
      <c r="G12" s="18"/>
      <c r="H12" s="20" t="s">
        <v>14</v>
      </c>
      <c r="I12" s="18" t="s">
        <v>14</v>
      </c>
      <c r="J12" s="34" t="s">
        <v>14</v>
      </c>
      <c r="M12" s="29">
        <v>3</v>
      </c>
      <c r="O12" s="29">
        <v>1</v>
      </c>
      <c r="P12" s="29">
        <v>3400</v>
      </c>
      <c r="Q12" s="29" t="s">
        <v>15</v>
      </c>
      <c r="R12" s="29">
        <v>3400</v>
      </c>
      <c r="S12" s="29">
        <v>4114</v>
      </c>
    </row>
    <row r="13" spans="1:22">
      <c r="A13" s="21" t="s">
        <v>21</v>
      </c>
      <c r="B13" s="22" t="s">
        <v>22</v>
      </c>
      <c r="C13" s="9"/>
      <c r="D13" s="9"/>
      <c r="E13" s="9" t="s">
        <v>14</v>
      </c>
      <c r="F13" s="10">
        <v>4</v>
      </c>
      <c r="G13" s="18"/>
      <c r="H13" s="20">
        <v>0.21</v>
      </c>
      <c r="I13" s="18">
        <f>G13*F13</f>
        <v>0</v>
      </c>
      <c r="J13" s="34">
        <f>I13*1.21</f>
        <v>0</v>
      </c>
      <c r="K13" s="29">
        <v>16400</v>
      </c>
      <c r="L13" s="29">
        <v>19844</v>
      </c>
      <c r="N13" s="29">
        <v>4</v>
      </c>
    </row>
    <row r="14" spans="1:22" ht="25.5">
      <c r="A14" s="21" t="s">
        <v>14</v>
      </c>
      <c r="B14" s="22"/>
      <c r="C14" s="9" t="s">
        <v>14</v>
      </c>
      <c r="D14" s="9" t="s">
        <v>23</v>
      </c>
      <c r="E14" s="35" t="s">
        <v>45</v>
      </c>
      <c r="F14" s="10"/>
      <c r="G14" s="18"/>
      <c r="H14" s="20" t="s">
        <v>14</v>
      </c>
      <c r="I14" s="18" t="s">
        <v>14</v>
      </c>
      <c r="J14" s="34" t="s">
        <v>14</v>
      </c>
      <c r="M14" s="29">
        <v>4</v>
      </c>
      <c r="O14" s="29">
        <v>4</v>
      </c>
      <c r="P14" s="29">
        <v>4100</v>
      </c>
      <c r="Q14" s="29" t="s">
        <v>15</v>
      </c>
      <c r="R14" s="29">
        <v>16400</v>
      </c>
      <c r="S14" s="29">
        <v>19844</v>
      </c>
    </row>
    <row r="15" spans="1:22">
      <c r="A15" s="21" t="s">
        <v>24</v>
      </c>
      <c r="B15" s="22" t="s">
        <v>25</v>
      </c>
      <c r="C15" s="9"/>
      <c r="D15" s="9"/>
      <c r="E15" s="9" t="s">
        <v>14</v>
      </c>
      <c r="F15" s="10">
        <v>1</v>
      </c>
      <c r="G15" s="18"/>
      <c r="H15" s="20">
        <v>0.21</v>
      </c>
      <c r="I15" s="18">
        <f>G15*F15</f>
        <v>0</v>
      </c>
      <c r="J15" s="34">
        <f>I15*1.21</f>
        <v>0</v>
      </c>
      <c r="K15" s="29">
        <v>2190</v>
      </c>
      <c r="L15" s="29">
        <v>2649.9</v>
      </c>
      <c r="N15" s="29">
        <v>5</v>
      </c>
    </row>
    <row r="16" spans="1:22" ht="51">
      <c r="A16" s="21" t="s">
        <v>14</v>
      </c>
      <c r="B16" s="22"/>
      <c r="C16" s="9" t="s">
        <v>14</v>
      </c>
      <c r="D16" s="9" t="s">
        <v>25</v>
      </c>
      <c r="E16" s="9" t="s">
        <v>58</v>
      </c>
      <c r="F16" s="10"/>
      <c r="G16" s="18"/>
      <c r="H16" s="20" t="s">
        <v>14</v>
      </c>
      <c r="I16" s="18" t="s">
        <v>14</v>
      </c>
      <c r="J16" s="34" t="s">
        <v>14</v>
      </c>
      <c r="M16" s="29">
        <v>5</v>
      </c>
      <c r="O16" s="29">
        <v>1</v>
      </c>
      <c r="P16" s="29">
        <v>2190</v>
      </c>
      <c r="Q16" s="29" t="s">
        <v>15</v>
      </c>
      <c r="R16" s="29">
        <v>2190</v>
      </c>
      <c r="S16" s="29">
        <v>2649.9</v>
      </c>
    </row>
    <row r="17" spans="1:19">
      <c r="A17" s="21" t="s">
        <v>26</v>
      </c>
      <c r="B17" s="22" t="s">
        <v>27</v>
      </c>
      <c r="C17" s="9"/>
      <c r="D17" s="9"/>
      <c r="E17" s="9" t="s">
        <v>14</v>
      </c>
      <c r="F17" s="10">
        <v>2</v>
      </c>
      <c r="G17" s="18"/>
      <c r="H17" s="20">
        <v>0.21</v>
      </c>
      <c r="I17" s="18">
        <f>G17*F17</f>
        <v>0</v>
      </c>
      <c r="J17" s="34">
        <f>I17*1.21</f>
        <v>0</v>
      </c>
      <c r="K17" s="29">
        <v>7120</v>
      </c>
      <c r="L17" s="29">
        <v>8615.1999999999989</v>
      </c>
      <c r="N17" s="29">
        <v>6</v>
      </c>
    </row>
    <row r="18" spans="1:19" ht="85.5" customHeight="1">
      <c r="A18" s="21" t="s">
        <v>14</v>
      </c>
      <c r="B18" s="22"/>
      <c r="C18" s="9" t="s">
        <v>14</v>
      </c>
      <c r="D18" s="9" t="s">
        <v>27</v>
      </c>
      <c r="E18" s="9" t="s">
        <v>50</v>
      </c>
      <c r="F18" s="10"/>
      <c r="G18" s="18"/>
      <c r="H18" s="20" t="s">
        <v>14</v>
      </c>
      <c r="I18" s="18" t="s">
        <v>14</v>
      </c>
      <c r="J18" s="34" t="s">
        <v>14</v>
      </c>
      <c r="M18" s="29">
        <v>6</v>
      </c>
      <c r="O18" s="29">
        <v>2</v>
      </c>
      <c r="P18" s="29">
        <v>3560</v>
      </c>
      <c r="Q18" s="29" t="s">
        <v>15</v>
      </c>
      <c r="R18" s="29">
        <v>7120</v>
      </c>
      <c r="S18" s="29">
        <v>8615.1999999999989</v>
      </c>
    </row>
    <row r="19" spans="1:19">
      <c r="A19" s="21" t="s">
        <v>28</v>
      </c>
      <c r="B19" s="22" t="s">
        <v>29</v>
      </c>
      <c r="C19" s="9"/>
      <c r="D19" s="9"/>
      <c r="E19" s="9" t="s">
        <v>14</v>
      </c>
      <c r="F19" s="10">
        <v>1</v>
      </c>
      <c r="G19" s="18"/>
      <c r="H19" s="20">
        <v>0.21</v>
      </c>
      <c r="I19" s="18">
        <f>G19*F19</f>
        <v>0</v>
      </c>
      <c r="J19" s="34">
        <f>I19*1.21</f>
        <v>0</v>
      </c>
      <c r="K19" s="29">
        <v>7410</v>
      </c>
      <c r="L19" s="29">
        <v>8966.1</v>
      </c>
      <c r="N19" s="29">
        <v>7</v>
      </c>
    </row>
    <row r="20" spans="1:19" ht="102">
      <c r="A20" s="21" t="s">
        <v>14</v>
      </c>
      <c r="B20" s="22"/>
      <c r="C20" s="9" t="s">
        <v>14</v>
      </c>
      <c r="D20" s="9" t="s">
        <v>29</v>
      </c>
      <c r="E20" s="9" t="s">
        <v>30</v>
      </c>
      <c r="F20" s="10"/>
      <c r="G20" s="18"/>
      <c r="H20" s="20" t="s">
        <v>14</v>
      </c>
      <c r="I20" s="18" t="s">
        <v>14</v>
      </c>
      <c r="J20" s="34" t="s">
        <v>14</v>
      </c>
      <c r="M20" s="29">
        <v>7</v>
      </c>
      <c r="O20" s="29">
        <v>1</v>
      </c>
      <c r="P20" s="29">
        <v>7410</v>
      </c>
      <c r="Q20" s="29" t="s">
        <v>15</v>
      </c>
      <c r="R20" s="29">
        <v>7410</v>
      </c>
      <c r="S20" s="29">
        <v>8966.1</v>
      </c>
    </row>
    <row r="21" spans="1:19">
      <c r="A21" s="21" t="s">
        <v>31</v>
      </c>
      <c r="B21" s="22" t="s">
        <v>32</v>
      </c>
      <c r="C21" s="9"/>
      <c r="D21" s="9"/>
      <c r="E21" s="9" t="s">
        <v>14</v>
      </c>
      <c r="F21" s="10">
        <v>6</v>
      </c>
      <c r="G21" s="18"/>
      <c r="H21" s="20">
        <v>0.21</v>
      </c>
      <c r="I21" s="18">
        <f>G21*F21</f>
        <v>0</v>
      </c>
      <c r="J21" s="34">
        <f>I21*1.21</f>
        <v>0</v>
      </c>
      <c r="K21" s="29">
        <v>29160</v>
      </c>
      <c r="L21" s="29">
        <v>35283.599999999999</v>
      </c>
      <c r="N21" s="29">
        <v>8</v>
      </c>
    </row>
    <row r="22" spans="1:19" ht="89.25">
      <c r="A22" s="21" t="s">
        <v>14</v>
      </c>
      <c r="B22" s="22"/>
      <c r="C22" s="9" t="s">
        <v>14</v>
      </c>
      <c r="D22" s="9" t="s">
        <v>32</v>
      </c>
      <c r="E22" s="9" t="s">
        <v>51</v>
      </c>
      <c r="F22" s="10"/>
      <c r="G22" s="18"/>
      <c r="H22" s="20" t="s">
        <v>14</v>
      </c>
      <c r="I22" s="18" t="s">
        <v>14</v>
      </c>
      <c r="J22" s="34" t="s">
        <v>14</v>
      </c>
      <c r="M22" s="29">
        <v>8</v>
      </c>
      <c r="O22" s="29">
        <v>6</v>
      </c>
      <c r="P22" s="29">
        <v>4860</v>
      </c>
      <c r="Q22" s="29" t="s">
        <v>15</v>
      </c>
      <c r="R22" s="29">
        <v>29160</v>
      </c>
      <c r="S22" s="29">
        <v>35283.599999999999</v>
      </c>
    </row>
    <row r="23" spans="1:19">
      <c r="A23" s="21" t="s">
        <v>33</v>
      </c>
      <c r="B23" s="22" t="s">
        <v>34</v>
      </c>
      <c r="C23" s="9"/>
      <c r="D23" s="9"/>
      <c r="E23" s="9" t="s">
        <v>14</v>
      </c>
      <c r="F23" s="10">
        <v>1</v>
      </c>
      <c r="G23" s="18"/>
      <c r="H23" s="20">
        <v>0.21</v>
      </c>
      <c r="I23" s="18">
        <f>G23*F23</f>
        <v>0</v>
      </c>
      <c r="J23" s="34">
        <f>I23*1.21</f>
        <v>0</v>
      </c>
      <c r="K23" s="29">
        <v>4420</v>
      </c>
      <c r="L23" s="29">
        <v>5348.2</v>
      </c>
      <c r="N23" s="29">
        <v>9</v>
      </c>
    </row>
    <row r="24" spans="1:19" ht="63.75">
      <c r="A24" s="21" t="s">
        <v>14</v>
      </c>
      <c r="B24" s="22"/>
      <c r="C24" s="9" t="s">
        <v>14</v>
      </c>
      <c r="D24" s="9" t="s">
        <v>34</v>
      </c>
      <c r="E24" s="9" t="s">
        <v>35</v>
      </c>
      <c r="F24" s="10"/>
      <c r="G24" s="18"/>
      <c r="H24" s="20" t="s">
        <v>14</v>
      </c>
      <c r="I24" s="18" t="s">
        <v>14</v>
      </c>
      <c r="J24" s="34" t="s">
        <v>14</v>
      </c>
      <c r="M24" s="29">
        <v>9</v>
      </c>
      <c r="O24" s="29">
        <v>1</v>
      </c>
      <c r="P24" s="29">
        <v>4420</v>
      </c>
      <c r="Q24" s="29" t="s">
        <v>15</v>
      </c>
      <c r="R24" s="29">
        <v>4420</v>
      </c>
      <c r="S24" s="29">
        <v>5348.2</v>
      </c>
    </row>
    <row r="25" spans="1:19">
      <c r="A25" s="21" t="s">
        <v>36</v>
      </c>
      <c r="B25" s="22" t="s">
        <v>37</v>
      </c>
      <c r="C25" s="9"/>
      <c r="D25" s="9"/>
      <c r="E25" s="9" t="s">
        <v>14</v>
      </c>
      <c r="F25" s="10">
        <v>1</v>
      </c>
      <c r="G25" s="18"/>
      <c r="H25" s="20">
        <v>0.21</v>
      </c>
      <c r="I25" s="18">
        <f>G25*F25</f>
        <v>0</v>
      </c>
      <c r="J25" s="34">
        <f>I25*1.21</f>
        <v>0</v>
      </c>
      <c r="K25" s="29">
        <v>5460</v>
      </c>
      <c r="L25" s="29">
        <v>6606.5999999999995</v>
      </c>
      <c r="N25" s="29">
        <v>11</v>
      </c>
    </row>
    <row r="26" spans="1:19" ht="40.5" customHeight="1">
      <c r="A26" s="21" t="s">
        <v>14</v>
      </c>
      <c r="B26" s="22"/>
      <c r="C26" s="9" t="s">
        <v>14</v>
      </c>
      <c r="D26" s="9" t="s">
        <v>38</v>
      </c>
      <c r="E26" s="9" t="s">
        <v>39</v>
      </c>
      <c r="F26" s="10"/>
      <c r="G26" s="18"/>
      <c r="H26" s="20" t="s">
        <v>14</v>
      </c>
      <c r="I26" s="18" t="s">
        <v>14</v>
      </c>
      <c r="J26" s="34" t="s">
        <v>14</v>
      </c>
      <c r="M26" s="29">
        <v>11</v>
      </c>
      <c r="O26" s="29">
        <v>1</v>
      </c>
      <c r="P26" s="29">
        <v>5460</v>
      </c>
      <c r="Q26" s="29" t="s">
        <v>15</v>
      </c>
      <c r="R26" s="29">
        <v>5460</v>
      </c>
      <c r="S26" s="29">
        <v>6606.5999999999995</v>
      </c>
    </row>
    <row r="27" spans="1:19">
      <c r="A27" s="21" t="s">
        <v>40</v>
      </c>
      <c r="B27" s="22" t="s">
        <v>41</v>
      </c>
      <c r="C27" s="9"/>
      <c r="D27" s="9"/>
      <c r="E27" s="9" t="s">
        <v>14</v>
      </c>
      <c r="F27" s="10">
        <v>1</v>
      </c>
      <c r="G27" s="18"/>
      <c r="H27" s="20">
        <v>0.21</v>
      </c>
      <c r="I27" s="18">
        <f>G27*F27</f>
        <v>0</v>
      </c>
      <c r="J27" s="34">
        <f>I27*1.21</f>
        <v>0</v>
      </c>
      <c r="K27" s="29">
        <v>1690</v>
      </c>
      <c r="L27" s="29">
        <v>2044.8999999999999</v>
      </c>
      <c r="N27" s="29">
        <v>12</v>
      </c>
    </row>
    <row r="28" spans="1:19" ht="41.25" customHeight="1">
      <c r="A28" s="21" t="s">
        <v>14</v>
      </c>
      <c r="B28" s="22"/>
      <c r="C28" s="9" t="s">
        <v>14</v>
      </c>
      <c r="D28" s="9" t="s">
        <v>41</v>
      </c>
      <c r="E28" s="9" t="s">
        <v>42</v>
      </c>
      <c r="F28" s="10"/>
      <c r="G28" s="18"/>
      <c r="H28" s="20" t="s">
        <v>14</v>
      </c>
      <c r="I28" s="18" t="s">
        <v>14</v>
      </c>
      <c r="J28" s="34" t="s">
        <v>14</v>
      </c>
      <c r="M28" s="29">
        <v>12</v>
      </c>
      <c r="O28" s="29">
        <v>1</v>
      </c>
      <c r="P28" s="29">
        <v>1690</v>
      </c>
      <c r="Q28" s="29" t="s">
        <v>15</v>
      </c>
      <c r="R28" s="29">
        <v>1690</v>
      </c>
      <c r="S28" s="29">
        <v>2044.8999999999999</v>
      </c>
    </row>
    <row r="29" spans="1:19">
      <c r="A29" s="21" t="s">
        <v>43</v>
      </c>
      <c r="B29" s="22" t="s">
        <v>52</v>
      </c>
      <c r="C29" s="9"/>
      <c r="D29" s="9"/>
      <c r="E29" s="9" t="s">
        <v>14</v>
      </c>
      <c r="F29" s="10">
        <v>1</v>
      </c>
      <c r="G29" s="18"/>
      <c r="H29" s="20">
        <v>0.21</v>
      </c>
      <c r="I29" s="18">
        <f>G29*F29</f>
        <v>0</v>
      </c>
      <c r="J29" s="34">
        <f>I29*1.21</f>
        <v>0</v>
      </c>
      <c r="K29" s="29">
        <v>19220</v>
      </c>
      <c r="L29" s="29">
        <v>23256.199999999997</v>
      </c>
      <c r="N29" s="29">
        <v>13</v>
      </c>
    </row>
    <row r="30" spans="1:19" ht="153">
      <c r="A30" s="21" t="s">
        <v>14</v>
      </c>
      <c r="B30" s="22"/>
      <c r="C30" s="9" t="s">
        <v>14</v>
      </c>
      <c r="D30" s="9" t="s">
        <v>52</v>
      </c>
      <c r="E30" s="9" t="s">
        <v>54</v>
      </c>
      <c r="F30" s="10"/>
      <c r="G30" s="18"/>
      <c r="H30" s="20" t="s">
        <v>14</v>
      </c>
      <c r="I30" s="18" t="s">
        <v>14</v>
      </c>
      <c r="J30" s="34" t="s">
        <v>14</v>
      </c>
      <c r="M30" s="29">
        <v>13</v>
      </c>
      <c r="O30" s="29">
        <v>1</v>
      </c>
      <c r="P30" s="29">
        <v>2500</v>
      </c>
      <c r="Q30" s="29" t="s">
        <v>15</v>
      </c>
      <c r="R30" s="29">
        <v>2500</v>
      </c>
      <c r="S30" s="29">
        <v>3025</v>
      </c>
    </row>
    <row r="31" spans="1:19">
      <c r="A31" s="21" t="s">
        <v>53</v>
      </c>
      <c r="B31" s="22" t="s">
        <v>46</v>
      </c>
      <c r="C31" s="9"/>
      <c r="D31" s="9"/>
      <c r="E31" s="9"/>
      <c r="F31" s="10">
        <v>1</v>
      </c>
      <c r="G31" s="18"/>
      <c r="H31" s="20">
        <v>0.21</v>
      </c>
      <c r="I31" s="18">
        <f>G31*F31</f>
        <v>0</v>
      </c>
      <c r="J31" s="34">
        <f>I31*1.21</f>
        <v>0</v>
      </c>
      <c r="K31" s="29">
        <v>19220</v>
      </c>
      <c r="L31" s="29">
        <v>23256.199999999997</v>
      </c>
      <c r="N31" s="29">
        <v>13</v>
      </c>
    </row>
    <row r="32" spans="1:19">
      <c r="A32" s="21" t="s">
        <v>14</v>
      </c>
      <c r="B32" s="22"/>
      <c r="C32" s="9" t="s">
        <v>14</v>
      </c>
      <c r="D32" s="9" t="s">
        <v>46</v>
      </c>
      <c r="E32" s="9"/>
      <c r="F32" s="10"/>
      <c r="G32" s="18"/>
      <c r="H32" s="20" t="s">
        <v>14</v>
      </c>
      <c r="I32" s="18" t="s">
        <v>14</v>
      </c>
      <c r="J32" s="34" t="s">
        <v>14</v>
      </c>
      <c r="M32" s="29">
        <v>13</v>
      </c>
      <c r="O32" s="29">
        <v>1</v>
      </c>
      <c r="P32" s="29">
        <v>2500</v>
      </c>
      <c r="Q32" s="29" t="s">
        <v>15</v>
      </c>
      <c r="R32" s="29">
        <v>2500</v>
      </c>
      <c r="S32" s="29">
        <v>3025</v>
      </c>
    </row>
    <row r="33" spans="2:5" ht="21" thickBot="1"/>
    <row r="34" spans="2:5" ht="384" customHeight="1" thickBot="1">
      <c r="B34" s="36" t="s">
        <v>55</v>
      </c>
      <c r="C34" s="37"/>
      <c r="D34" s="38" t="s">
        <v>56</v>
      </c>
      <c r="E34" s="39"/>
    </row>
    <row r="35" spans="2:5" ht="21" thickBot="1"/>
    <row r="36" spans="2:5" ht="128.25" thickBot="1">
      <c r="B36" s="36" t="s">
        <v>57</v>
      </c>
      <c r="C36" s="37"/>
      <c r="D36" s="38" t="s">
        <v>59</v>
      </c>
      <c r="E36" s="39"/>
    </row>
  </sheetData>
  <mergeCells count="3">
    <mergeCell ref="I2:J2"/>
    <mergeCell ref="I3:J3"/>
    <mergeCell ref="I4:J4"/>
  </mergeCells>
  <conditionalFormatting sqref="A7:J28 A31:J32">
    <cfRule type="expression" dxfId="47" priority="81">
      <formula>$M7=0</formula>
    </cfRule>
    <cfRule type="cellIs" dxfId="46" priority="82" operator="equal">
      <formula>0</formula>
    </cfRule>
  </conditionalFormatting>
  <conditionalFormatting sqref="H8">
    <cfRule type="expression" dxfId="45" priority="77">
      <formula>$M8=0</formula>
    </cfRule>
    <cfRule type="cellIs" dxfId="44" priority="78" operator="equal">
      <formula>0</formula>
    </cfRule>
  </conditionalFormatting>
  <conditionalFormatting sqref="G8">
    <cfRule type="expression" dxfId="43" priority="75">
      <formula>$M8=0</formula>
    </cfRule>
    <cfRule type="cellIs" dxfId="42" priority="76" operator="equal">
      <formula>0</formula>
    </cfRule>
  </conditionalFormatting>
  <conditionalFormatting sqref="I8">
    <cfRule type="expression" dxfId="41" priority="73">
      <formula>$M8=0</formula>
    </cfRule>
    <cfRule type="cellIs" dxfId="40" priority="74" operator="equal">
      <formula>0</formula>
    </cfRule>
  </conditionalFormatting>
  <conditionalFormatting sqref="G8:I8">
    <cfRule type="expression" dxfId="39" priority="71">
      <formula>$M8=0</formula>
    </cfRule>
    <cfRule type="cellIs" dxfId="38" priority="72" operator="equal">
      <formula>0</formula>
    </cfRule>
  </conditionalFormatting>
  <conditionalFormatting sqref="F8">
    <cfRule type="expression" dxfId="37" priority="67">
      <formula>$M8=0</formula>
    </cfRule>
    <cfRule type="cellIs" dxfId="36" priority="68" operator="equal">
      <formula>0</formula>
    </cfRule>
  </conditionalFormatting>
  <conditionalFormatting sqref="F8">
    <cfRule type="expression" dxfId="35" priority="65">
      <formula>$M8=0</formula>
    </cfRule>
    <cfRule type="cellIs" dxfId="34" priority="66" operator="equal">
      <formula>0</formula>
    </cfRule>
  </conditionalFormatting>
  <conditionalFormatting sqref="F7">
    <cfRule type="expression" dxfId="33" priority="63">
      <formula>$M7=0</formula>
    </cfRule>
    <cfRule type="cellIs" dxfId="32" priority="64" operator="equal">
      <formula>0</formula>
    </cfRule>
  </conditionalFormatting>
  <conditionalFormatting sqref="F7">
    <cfRule type="expression" dxfId="31" priority="61">
      <formula>$M7=0</formula>
    </cfRule>
    <cfRule type="cellIs" dxfId="30" priority="62" operator="equal">
      <formula>0</formula>
    </cfRule>
  </conditionalFormatting>
  <conditionalFormatting sqref="F8">
    <cfRule type="expression" dxfId="29" priority="59">
      <formula>$M8=0</formula>
    </cfRule>
    <cfRule type="cellIs" dxfId="28" priority="60" operator="equal">
      <formula>0</formula>
    </cfRule>
  </conditionalFormatting>
  <conditionalFormatting sqref="F8">
    <cfRule type="expression" dxfId="27" priority="57">
      <formula>$M8=0</formula>
    </cfRule>
    <cfRule type="cellIs" dxfId="26" priority="58" operator="equal">
      <formula>0</formula>
    </cfRule>
  </conditionalFormatting>
  <conditionalFormatting sqref="A7:F24">
    <cfRule type="expression" dxfId="25" priority="23">
      <formula>$M7=0</formula>
    </cfRule>
    <cfRule type="cellIs" dxfId="24" priority="24" operator="equal">
      <formula>0</formula>
    </cfRule>
  </conditionalFormatting>
  <conditionalFormatting sqref="F8">
    <cfRule type="expression" dxfId="23" priority="21">
      <formula>$M8=0</formula>
    </cfRule>
    <cfRule type="cellIs" dxfId="22" priority="22" operator="equal">
      <formula>0</formula>
    </cfRule>
  </conditionalFormatting>
  <conditionalFormatting sqref="F8">
    <cfRule type="expression" dxfId="21" priority="19">
      <formula>$M8=0</formula>
    </cfRule>
    <cfRule type="cellIs" dxfId="20" priority="20" operator="equal">
      <formula>0</formula>
    </cfRule>
  </conditionalFormatting>
  <conditionalFormatting sqref="F7">
    <cfRule type="expression" dxfId="19" priority="17">
      <formula>$M7=0</formula>
    </cfRule>
    <cfRule type="cellIs" dxfId="18" priority="18" operator="equal">
      <formula>0</formula>
    </cfRule>
  </conditionalFormatting>
  <conditionalFormatting sqref="F7">
    <cfRule type="expression" dxfId="17" priority="15">
      <formula>$M7=0</formula>
    </cfRule>
    <cfRule type="cellIs" dxfId="16" priority="16" operator="equal">
      <formula>0</formula>
    </cfRule>
  </conditionalFormatting>
  <conditionalFormatting sqref="F8">
    <cfRule type="expression" dxfId="15" priority="13">
      <formula>$M8=0</formula>
    </cfRule>
    <cfRule type="cellIs" dxfId="14" priority="14" operator="equal">
      <formula>0</formula>
    </cfRule>
  </conditionalFormatting>
  <conditionalFormatting sqref="F8">
    <cfRule type="expression" dxfId="13" priority="11">
      <formula>$M8=0</formula>
    </cfRule>
    <cfRule type="cellIs" dxfId="12" priority="12" operator="equal">
      <formula>0</formula>
    </cfRule>
  </conditionalFormatting>
  <conditionalFormatting sqref="A25:F25 A31:F32">
    <cfRule type="expression" dxfId="11" priority="9">
      <formula>$M28=0</formula>
    </cfRule>
    <cfRule type="cellIs" dxfId="10" priority="10" operator="equal">
      <formula>0</formula>
    </cfRule>
  </conditionalFormatting>
  <conditionalFormatting sqref="A26:F28">
    <cfRule type="expression" dxfId="9" priority="87">
      <formula>$M31=0</formula>
    </cfRule>
    <cfRule type="cellIs" dxfId="8" priority="88" operator="equal">
      <formula>0</formula>
    </cfRule>
  </conditionalFormatting>
  <conditionalFormatting sqref="A29:J29 A30:D30 F30:J30">
    <cfRule type="expression" dxfId="7" priority="7">
      <formula>$M29=0</formula>
    </cfRule>
    <cfRule type="cellIs" dxfId="6" priority="8" operator="equal">
      <formula>0</formula>
    </cfRule>
  </conditionalFormatting>
  <conditionalFormatting sqref="A29:F29 A30:D30 F30">
    <cfRule type="expression" dxfId="5" priority="5">
      <formula>$M32=0</formula>
    </cfRule>
    <cfRule type="cellIs" dxfId="4" priority="6" operator="equal">
      <formula>0</formula>
    </cfRule>
  </conditionalFormatting>
  <conditionalFormatting sqref="E30">
    <cfRule type="expression" dxfId="3" priority="3">
      <formula>$M30=0</formula>
    </cfRule>
    <cfRule type="cellIs" dxfId="2" priority="4" operator="equal">
      <formula>0</formula>
    </cfRule>
  </conditionalFormatting>
  <conditionalFormatting sqref="E30">
    <cfRule type="expression" dxfId="1" priority="1">
      <formula>$M33=0</formula>
    </cfRule>
    <cfRule type="cellIs" dxfId="0" priority="2" operator="equal">
      <formula>0</formula>
    </cfRule>
  </conditionalFormatting>
  <pageMargins left="0.47244094488188981" right="0.23622047244094491" top="0.78740157480314965" bottom="0" header="0.31496062992125984" footer="0.31496062992125984"/>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34B51E7B0D5E49B69185CEF03EC48E" ma:contentTypeVersion="8" ma:contentTypeDescription="Vytvoří nový dokument" ma:contentTypeScope="" ma:versionID="d53a20e02733158ad836bae15b80bb28">
  <xsd:schema xmlns:xsd="http://www.w3.org/2001/XMLSchema" xmlns:xs="http://www.w3.org/2001/XMLSchema" xmlns:p="http://schemas.microsoft.com/office/2006/metadata/properties" xmlns:ns2="7fb0215d-5a29-4068-b9b2-30a237f24f13" xmlns:ns3="26b7fe97-6423-4cf9-ad56-9f8a47dc0d62" targetNamespace="http://schemas.microsoft.com/office/2006/metadata/properties" ma:root="true" ma:fieldsID="1dc466f81670f53b359c28702152fd7a" ns2:_="" ns3:_="">
    <xsd:import namespace="7fb0215d-5a29-4068-b9b2-30a237f24f13"/>
    <xsd:import namespace="26b7fe97-6423-4cf9-ad56-9f8a47dc0d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0215d-5a29-4068-b9b2-30a237f24f13"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b7fe97-6423-4cf9-ad56-9f8a47dc0d62"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2D4A804-9C58-4766-9B08-E50121CD02B4}"/>
</file>

<file path=customXml/itemProps2.xml><?xml version="1.0" encoding="utf-8"?>
<ds:datastoreItem xmlns:ds="http://schemas.openxmlformats.org/officeDocument/2006/customXml" ds:itemID="{64047794-75C9-4036-9D08-E380DFBAA546}"/>
</file>

<file path=customXml/itemProps3.xml><?xml version="1.0" encoding="utf-8"?>
<ds:datastoreItem xmlns:ds="http://schemas.openxmlformats.org/officeDocument/2006/customXml" ds:itemID="{D86585D9-F9C1-4923-BBB7-0E178C92B76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NoLubos</dc:creator>
  <cp:lastModifiedBy>Lenovo</cp:lastModifiedBy>
  <cp:lastPrinted>2018-11-15T10:18:00Z</cp:lastPrinted>
  <dcterms:created xsi:type="dcterms:W3CDTF">2016-11-14T13:56:29Z</dcterms:created>
  <dcterms:modified xsi:type="dcterms:W3CDTF">2019-03-11T11:24:15Z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0x010100F434B51E7B0D5E49B69185CEF03EC48E</vt:lpwstr>
  </property>
</Properties>
</file>