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20" windowWidth="29040" windowHeight="15840" tabRatio="150"/>
  </bookViews>
  <sheets>
    <sheet name="KALKULACE" sheetId="2" r:id="rId1"/>
  </sheets>
  <definedNames>
    <definedName name="_xlnm.Print_Area" localSheetId="0">KALKULACE!$A:$J</definedName>
  </definedNames>
  <calcPr calcId="125725"/>
</workbook>
</file>

<file path=xl/calcChain.xml><?xml version="1.0" encoding="utf-8"?>
<calcChain xmlns="http://schemas.openxmlformats.org/spreadsheetml/2006/main">
  <c r="I15" i="2"/>
  <c r="J15" s="1"/>
  <c r="I41"/>
  <c r="J41" s="1"/>
  <c r="I39"/>
  <c r="J39" s="1"/>
  <c r="I37"/>
  <c r="J37" s="1"/>
  <c r="I35"/>
  <c r="J35" s="1"/>
  <c r="I33"/>
  <c r="J33" s="1"/>
  <c r="I31"/>
  <c r="J31" s="1"/>
  <c r="I29"/>
  <c r="J29" s="1"/>
  <c r="I27"/>
  <c r="J27" s="1"/>
  <c r="I25"/>
  <c r="J25" s="1"/>
  <c r="I23"/>
  <c r="J23" s="1"/>
  <c r="I21"/>
  <c r="J21" s="1"/>
  <c r="I19"/>
  <c r="J19" s="1"/>
  <c r="I17"/>
  <c r="J17" s="1"/>
  <c r="I13"/>
  <c r="J13" s="1"/>
  <c r="I11"/>
  <c r="J11" s="1"/>
  <c r="I9"/>
  <c r="J9" s="1"/>
  <c r="I7"/>
  <c r="J7" s="1"/>
  <c r="I4" l="1"/>
  <c r="I2"/>
  <c r="I3" l="1"/>
</calcChain>
</file>

<file path=xl/sharedStrings.xml><?xml version="1.0" encoding="utf-8"?>
<sst xmlns="http://schemas.openxmlformats.org/spreadsheetml/2006/main" count="212" uniqueCount="87">
  <si>
    <t>Celkem bez DPH</t>
  </si>
  <si>
    <t>DPH 21%</t>
  </si>
  <si>
    <t>ks</t>
  </si>
  <si>
    <t>DPH</t>
  </si>
  <si>
    <t>NÁZEV</t>
  </si>
  <si>
    <t>popis</t>
  </si>
  <si>
    <t>cena bez DPH</t>
  </si>
  <si>
    <t>cena celkem s DPH</t>
  </si>
  <si>
    <t>cena celkem bez DPH</t>
  </si>
  <si>
    <t>Celkem s DPH</t>
  </si>
  <si>
    <t>cena celkem
 s DPH</t>
  </si>
  <si>
    <t>419 Učebna fyziky - Vnitřní vybavení pro IROP</t>
  </si>
  <si>
    <t>1)</t>
  </si>
  <si>
    <t>Učitelský stůl na pokusy</t>
  </si>
  <si>
    <t/>
  </si>
  <si>
    <t>21%</t>
  </si>
  <si>
    <t>2)</t>
  </si>
  <si>
    <t>Stůl pro učitele na techniku</t>
  </si>
  <si>
    <t>3)</t>
  </si>
  <si>
    <t>Židle pro učitele</t>
  </si>
  <si>
    <t>4)</t>
  </si>
  <si>
    <t>Žákovské stoly pro dva žáky</t>
  </si>
  <si>
    <t>5)</t>
  </si>
  <si>
    <t>Žákovské stoly pro tři žáky</t>
  </si>
  <si>
    <t>6)</t>
  </si>
  <si>
    <t>Židle pro žáky</t>
  </si>
  <si>
    <t>7)</t>
  </si>
  <si>
    <t>Pracovní stůl</t>
  </si>
  <si>
    <t>8)</t>
  </si>
  <si>
    <t>Skříň vysoká 1</t>
  </si>
  <si>
    <t>9)</t>
  </si>
  <si>
    <t>Skříň vysoká 2</t>
  </si>
  <si>
    <t>10)</t>
  </si>
  <si>
    <t>Mycí skříňky</t>
  </si>
  <si>
    <t>11)</t>
  </si>
  <si>
    <t>Pult se skříňkou</t>
  </si>
  <si>
    <t>12)</t>
  </si>
  <si>
    <t>Odkládací put</t>
  </si>
  <si>
    <t>Odkládací pult</t>
  </si>
  <si>
    <t>13)</t>
  </si>
  <si>
    <t>Stůl pro tiskárnu</t>
  </si>
  <si>
    <t>Stůl pro tiskárnu s rozměry š80xh70xv76cm. Jackelová konstrukce 40x20mm s komaxitovou úpravou. Pracovní deska kompakt rezistant tl. 12mm, hrana ve tvaru bombátka.</t>
  </si>
  <si>
    <t>14)</t>
  </si>
  <si>
    <t>Stůl pracovní</t>
  </si>
  <si>
    <t>Stůl pro tiskárnu s rozměry š140xh70xv76cm. Jackelová konstrukce 40x20mm s komaxitovou úpravou. Pracovní deska kompakt rezistant tl. 12mm, hrana ve tvaru bombátka.</t>
  </si>
  <si>
    <t>15)</t>
  </si>
  <si>
    <t>Oddělovací přepážka s posuvnými dveřmi</t>
  </si>
  <si>
    <t>Oddělovací kout</t>
  </si>
  <si>
    <t>16)</t>
  </si>
  <si>
    <t>Dopravní a jiné náklady</t>
  </si>
  <si>
    <t>17)</t>
  </si>
  <si>
    <t>Nástěnka</t>
  </si>
  <si>
    <t>18)</t>
  </si>
  <si>
    <t>kancelářská pracovní židle s ergonomickým tvarováním a asynchronní mechanikou - nezávislé nastavení úhlu sedáku a opěráku, plynový píst k nastavení výšky sedáku, nastavitelná výška opěráku, na kolečkách, volitelné područky, nosnost 120kg, cena bez područek
rozměry židle celková výška 96-116cm, šířka 54cm, hloubka sedáku 44,5cm, výška sedáku 42-56cm</t>
  </si>
  <si>
    <t>Učitelská židle</t>
  </si>
  <si>
    <t>Žákovský laboratorní stůl</t>
  </si>
  <si>
    <t>Židle školní žákovská stohovatelná - plochoová. Kovová konstrukce z odlehčeného plochooválného profilu 38x20 mm, lakovaná práškovými barvami (komaxit), nohy stolu jsou ukončeny plastovými koncovkami s filcovými podložkami, které tlumí hluk a nepoškozují podlahu. Sedák a opěrka jsou vyrobené ze 7-vrstvé celobukové tvarované překližky, povrchově upravené kvalitními polyuretanovými laky. Sedáky a opěrky jsou přinýtované ke konstrukci ocelovými nýty průměru 5 mm. Židle jsou stohovatelné.</t>
  </si>
  <si>
    <t>Židle žákovská</t>
  </si>
  <si>
    <t>Dřezová skříňka o rozměrech š60xh60xv90cm s kameninovým dřezem 45x45cm osazením ze spodu pracovní desky a pákovou baterií stojánkovou vysokou. Boky z laminované dřevotřísky tl. 18mm s olepenými 0,5mm ABS hranami technologií PUR, police a dno z laminované dřevotřísky tl. 18mm olepené 0,5mm ABS hranou. Dvířka z laminované dřevotřísky tl. 18mm olepené 2mm ABS hranou technologií PUR. Pracovní deska kompakt rezistant tl. 12mm s hranou ve tvaru bombátka.</t>
  </si>
  <si>
    <t>Mycí skříňka</t>
  </si>
  <si>
    <t>Dopravní a ostatní náklady</t>
  </si>
  <si>
    <t>Stůl učitele na pokusy</t>
  </si>
  <si>
    <t>Učitelská katedra</t>
  </si>
  <si>
    <t>Skříňka</t>
  </si>
  <si>
    <t>Tabule</t>
  </si>
  <si>
    <t>Tabule TRIPTYCH</t>
  </si>
  <si>
    <t>Parametry kompaktních pracovních desek:</t>
  </si>
  <si>
    <t>Všechny pracovní desky B36 pracovních a odkládacích ploch vyrobeny z kompaktních desek tl. 12mm s hranou ve tvaru bombátka, s oboustranným dekorem, s odolností dle SEFA 3-2010 odst. 2.1. (EXPOZICE 24h) kyselina fluorovodíková 48% - stupeň 1 vynikající, kyselina dusičná 70% - stupeň 0 bez účinku, kyselina octová 99% - stupeň 0 bez účinku, kyselina chromová 60% - stupeň 0 bez účinku, kyselina mravenčí  90% - stupeň 0 bez účinku, kyselina chlorovodíková 37%  - stupeň 0 bez účinku, kyselina dusičná 30%  - stupeň 0 bez účinku, kyselina fosforečná 85% - stupeň 0 bez účinku, kyselina sírová 33% - stupeň 0 bez účinku, roztok kyseliny sírové 33% a kyseliny dusičné 70% (1:1)  - stupeň 2 dobré, odolnost proti opotřebování povrchu 450U dle EN 438-2, bod 10, modul pružnosti E, EN ISO 178: 10000 Mpa.</t>
  </si>
  <si>
    <t>Pracovní stůl s rozměry š160xh70xv90cm z jackelové konstrukce 40x20mm s komaxitovou úpravou. Krytování boků stolu z laminované dřevotřísky tl. 18mm s olepenými hranami ABS 0,5mm technologií PUR, desky vloženy do uzavřené kovové konstrukce, chráněny ze všech čtyř stran. Pracovní deska s pracovní deskou kompakt rezistant tl. 12mm, hrana ve tvaru bombátka. 6ks - Skříňka s rozměry š52xh33xv85cm. Korpus z laminované dřevotřísky tl. 18mm, olepené 0,5mm ABS hranou technologií PUR. Dvě police přestavitelné, vrtáno průběžně po celé výšce skříňky. Dvířka olepené 2mm ABS hranou technologií PUR, uzamykatelná.</t>
  </si>
  <si>
    <t>Skříňka s plnými dvířky, rozměry korpusu š80xh50xv89cm, rozměr včetně pracovní desky š80xh60xv90cm. Korpus z laminované dřevotřísky tl.18mm olepený hranou ABS 0,5mm technologií PUR, uzamykatelná plná dvířka ohraněná hranou ABS 2,0mm technologií PUR. Záda bílý sololak, dvě přestavitelné police, vrtáno po celé výšce. Pracovní deska kompakt rezistant tl. 12mm hrana ve tvaru bombátka. Větrací mřížka.</t>
  </si>
  <si>
    <t>Laboratorní stůl s rozměry š180xh60xv90cm z jackelové konstrukce 40x20mm s komaxitovou úpravou, pracovní deska kompakt rezistant tl. 12mm s hranou ve tvaru bombátka. Nutné doměřit na místě a upravit. Větrací mřížka.</t>
  </si>
  <si>
    <t>Skříň vysoká v horní části skleněná dvířka v rámečku, ve spodní části plná dvířka. Rozměry š80xh60xv200cm. Korpus z laminované dřevotřísky tl.18mm olepený hranou ABS 0,5mm technologií PUR, uzamykatelná horní dvířka skleněná v rámečku a dolní plná uzamykatelná dvířka ohraněná hranou ABS 2,0mm technologií PUR. Záda bílý sololak, s šesti policemi, pět stavitelných, vrtáno průběžně. Sokl 10 cm se stavitelnými nožičkami.</t>
  </si>
  <si>
    <t>skříň vysoká 1</t>
  </si>
  <si>
    <t xml:space="preserve">Nástěnka textilní 200x100cm šedá. Rozměr 120x100cm, textil nalepen z obou stran nástěnky, složení sendvič tl. 22mm umožňující zapíchnout celý špendlík, Rám nástěnky je z hliníku v Bílé barvě, včetně bílých plastových hloubkově probarvených rohů s přípravou pro zavěšení na stěnu. </t>
  </si>
  <si>
    <t>Požadavky k nástěnkám:</t>
  </si>
  <si>
    <t xml:space="preserve">Montáž všech komponentů autorizovaným montážním partnerem výrobce nástěnky, který se prokáže platným potvrzením výrobce.
Zajištění záručního i pozáručního servisu autorizovaným partnerem výrobce nástěnky. 
Prodloužená záruka po registraci produktů u výrobce nástěnky na 5 let.  Certifikát tabulových desek na normu ČSN EN 71. Součástí nabídky budou katalogové listy vypracované uchazečem pro označené prvky v technické specifikaci. V katalogovém listu bude uvedena podrobná technická specifikace výrobku, kterým hodlá uchazeč položku plnit. Dále pak jeho fotografie, výkres nebo schematické vyobrazení a uvedení konkrétního výrobce či dodavatele dané položky a jeho případné kódové označení. Za katalogový list není možné provažovat samotné prohlášení, že daná položka bude plněna v souladu se zadávací dokumentací apod. Katalogový list bude sloužit pro ověření zadavatele, zda uchazeč ocenil v položkovém výkazu výměr výrobky v souladu s technickou specifikací, a to bez nutnosti dohledávání technických informací mino odevzdanou nabídku. Nepředložení katalogových listů v souladu s výše uvedeným bude považováno za nesplnění technické kvalifikace.
</t>
  </si>
  <si>
    <t>Tabule TRIPTYCH K 200/120, Stojan zvedací, střed tabule bílá keramika, křídla z obou stran černá keramika
-Širokoúhlá třídílná magnetická tabule s dvouvrstvým keramickýmTabulová deska certifikovaná zkušebním ústavem. Povrch tabule tvoří certifikovaná dvouvrstvá keramika e3 vypalovaná nad 800°C. Keramický povrch vhodný pro nejvyšší zatížení, který je vysoce odolný proti mechanickému poškození. Tloušťka tabule je minimálně 22 mm, sendvičová konstrukce tabulových desek odolná proti kroucení. Rám tabule je z hliníku v bílé barvě, včetně bílých plastových hloubkově probarvených rohů. Hliníková odkládací polička s povrchovou úpravou stříbrný elox v šířce středního dílu tabule, polička má minimální hloubku 100 mm, je vhodná pro odkládání psacích potřeb a stěrek a zároveň slouží jako madlo k vertikálnímu posuvu tabule. 
Záruka na tabuli 2 roky, záruka na povrch tabule 25 let.
Zvedací systém
Hliníkový zvedací systém – stojan odolný proti korozi, barevné provedení stříbrný elox, šedé krytování. Kotvení do stěny, tichý chod, snadná manipulace. Variabilní závaží umožňující dovážení uživatelem při změně projektoru bez zásahu servisní firmy, bezúdržbové komponenty odolné dlouhodobé zátěži – kuličková ložiska, ocelové kladky. Vysoký komfort, tichý a hladký posuv tabule po celou dobu životnosti výrobku. Šířka x výška stojanu max. 1000x1700 mm. Více než půlmetrový rozsah vertikálního pohybu tabule. Pojistka proti vytržení ze stěny. Možnost rozšíření o integrované hliníkové univerzální rameno projektoru pro montáž na zvedací systém. 
Tabule musí umožňovat snadné rozšíření o projektor s držákem pro projektor, s možností dovážení pomocí cihel.                                                                                                                                                              Bílé rámy tabule.</t>
  </si>
  <si>
    <t xml:space="preserve">Montáž všech komponent autorizovaným montážním partnerem výrobce tabule a zvedacího systému, který se prokáže platným potvrzením výrobce.
Zajištění záručního i pozáručního servisu autorizovaným partnerem výrobce tabule a zvedacího systému. 
Prodloužená záruka po registraci produktů u výrobce tabule a zvedacího systému na 5 let. 
Doložení certifikátů: 
Certifikát povrchu tabulových desek e3, 
Certifikát tabulových desek na normu ČSN EN 71, 
Certifikát od výrobce zvedacího systému na kompatibilitu ramene se zvedacím systémem. 
Certifikát autorizovaného partnera pro montáže dodávaných komponent, zejména tabule, zvedacího sytému a ramene, ne starší než jeden rok od data vydání, potvrzený výrobcem příslušné komponenty. 
Součástí nabídky budou katalogové listy vypracované uchazečem pro označené prvky v technické specifikaci. V katalogovém listu bude uvedena podrobná technická specifikace výrobku, kterým hodlá uchazeč položku plnit. Dále pak jeho fotografie, výkres nebo schematické vyobrazení a uvedení konkrétního výrobce či dodavatele dané položky a jeho případné kódové označení. Za katalogový list není možné provažovat samotné prohlášení, že daná položka bude plněna v souladu se zadávací dokumentací apod. Katalogový list bude sloužit pro ověření zadavatele, zda uchazeč ocenil v položkovém výkazu výměr výrobky v souladu s technickou specifikací, a to bez nutnosti dohledávání technických informací mino odevzdanou nabídku. Nepředložení katalogových listů v souladu s výše uvedeným bude považováno za nesplnění technické kvalifikace.
</t>
  </si>
  <si>
    <t>Požadavky k tabulím:</t>
  </si>
  <si>
    <t>Požadavky na realizaci:</t>
  </si>
  <si>
    <t>Skříň vysoká s plnými dvířky. Rozměry 2ks š80xh50xv200cm a  2ks š60xh50xv200cm. Korpus z laminované dřevotřísky tl. 18mm olepený hranou ABS 0,5mm technologií PUR, uzamykatelná horní i dolní plná dvířka ohraněná hranou ABS 2,0mm technologií PUR. Záda bílý sololak, s 6ti policemi-prostřední (třetí od spodu pevná pro uzamčení. Pět polic přestavitelných, vrtáno průběžně po celé výšce skříně.</t>
  </si>
  <si>
    <t>Oddělovací kout  s rozměry š360xh160xv200cm. Boční stěna plná, čelní stěna prosklená  z bezpečnostního skla. Krytování z laminované dřevotřísky tl, 18mm s olepenými 2mm hranami ABS technologií PUR. Na delší prosklené straně otvíravé, alt. posuvné celoskleněné uzamykatelné dveře z bezpečnostního skla.  Čelní stěna rozdělena do čtyř segmentů, kovová konstrukce stěny, zasklení bezečnostním sklem .  Bezpečnostní značky na prosklených plochách. Kovová konstrukce včetně nutného kotvení do okolních konstrukcí. Rozměny nutno ověřit na stavbě včetně provedení návazností na okolní konstrukce. Výsledné řešení konzultovat s investorem.</t>
  </si>
  <si>
    <t>Veškeré nábytkové vybavení bude dodáno a upraveno tak, aby respektoval napojovací body připravené stavbou, místa napojení NUTNO ověřit osobně na stavbě a konzultovat se zadavatelem. Nutno respektovat veškeré rozvody elektro a jednotlivých médií od napojovacích bodů připravený stavbou a nábytkové řešení, tomuto stavu upravit. Veškeré rozvody včetě nutných projektových prací a revizí.</t>
  </si>
  <si>
    <t>Demonstrační učitelský stůl, média pod pracovní deskou, kompakt rezistants rozměry š190xh70xv90cm z jackelové konstrukce 40x20mm s komaxitovou úpravou. Pracovní deska kompakt rezistant tl. 12mm, hrany ve tvaru bombátka. Krytování rozvodů médií z laminované dřevotřísky tl. 18mm s olepenými hranami ABS 0,5mm technologií PUR. Desky vloženy do kovové konstrukce, chráněny ze všech čtyř stran. Pracovní deska s uzamykatelným výklopem pro média kompakt rezistant tl. 12mm. Médiový prostor se zásuvnou uzamykatelnou klapačkou s elekktropanelem kovovým pár zdířek pro stejnosměrný proud a pár pro střídavý proud pro bezpečné napetí do 24V, se dvěma zásuvkama 230V, korpus z laminované dřevotřísky tl. 18mm, ložiskový výsuv pro zásuvnou část pracovní desky, uzamykatelnou, ohraněno hranou ABS 2,0mm technologií PUR. Skříňka se školním zdrojem s plynulou regulací napětí 0-24V pro střídavý a stejnosměrný proud, požadujeme s ručičkové ukazatele nastaveného napětí a odebíraného proudu, a výstup 12A ze zdroje. Samostatně zapínaný okruh pro učitelské pracoviště a samostatně zapínaný okruh pro žákovské pracoviště. Výstup chráněn páčkovým jištěním. Přepínače požadujeme otočné. Korpus skříňky a zásuvka z laminované dřevotřísky tl. 18mm, olepené 0,5mm ABS hranou technologií PUR, s uzamykatelnou zásuvkou pro školní zdroj s plynulou regulací 0-24V a ve spodní části prostorem na pomůcky s uzamykatelnými dvířky. Čelo zásuvky a dvířka olepeny 2mm ABS hranou technologií PUR. Dvě skříňky se zásuvkou a dvířky, korpus z laminované dřevotřísky tl. 18mm olepený 0,5mm ABS hranou technologií PUR, s uzamykatelnou zásuvkou na plnovýsuvech a prostorem na pomůcky s uzamykatelnými dvířky. Dvířka a čelo zásuvky olepené 2mm ABS hranou technologií PUR. Mycí část s rozměry š50xh70xv90cm z jackelové konstrukce 40x20mms komaxitovou úpravou. Krytování rozvodů médií z laminované dřevotřísky tl. 18mm, s olepenými hranami ABS 0,5mm technologií PUR s uzamykatelnými dvířky, desky vloženy do uzavřených kovových konstrukcí chráněny ze všech čtyř stran. Pracovní deska s kameninovým dřezem 45x45cm s osazením ze spodu pracovní desky a horní osazení pákové baterie a armatury vysoké s neotočným ramenem z nerez oceli opatřené komaxitem, s jedním kohoutem a nátrubkem průměr 8mm na studenou vodu, vhodný k nasazení hadičky a vývěvy.Pracovní deska kompakt rezistant tl. 12mm, hrany ve tvaru bombátka. Napojení stolu z podlahové instalační krabce.</t>
  </si>
  <si>
    <t>Učitelský stůl pro psaní s rozměry š170xh70xv76cm. Jackelová konstrukce 40x20mm s komaxitovou úpravou. Zadní deska a krytování z laminované dřevotřísky tl. 18mm s olepenými 0,5mm ABS hranami technologií PUR, vložená do uzavřené kovové konstrukce, chráněno ze všech čtyř stran. Pracovní deska kompakt rezistant tl. 12mm, hrana ve tvaru bombátka. Výsuvný mechanizmus pro monitory s protizávažím umožňující zasunutí a uzamknutí LCD panelu pod úroveň pracovní desky. Krytování z laminované dřevotřísky tl. 18mm s olepenými hranami ABS 0,5mm, technologií PUR. Nesmí být použito pružiny nebo pístu. Výsuv pro klávesnici a myš montovaný do počítačových stolů. Rozměr výsuvu je šíře 70cm, hloubka 35cm. Korpus z laminované dřevotřísky tl. 18mm ohraněný hranou ABS 0,5mm technologií PUR, čelní hrana hranou ABS 2,0mm technologií PUR. Skříňka pro PC tower. Krytování z laminované dřevotřísky olepené ABS hranou 0,5mm technologií PUR, dvířka jsou uzamykatelná,  olepeny hranou ABS 2,0mm technologií PUR. Zásuvka 230V s přepěťovou ochranou, tři zásuvky 230V, zásuvka RJ45. Multimediální část o rozměrech š70xh70xv76cm se skládací pracovní deskou z kompaktu rezistant s prostorem pro vizualizer. Spodní část stolu s uzamykatelnými dvířky pro audio/video techniku. Konstrukce jackel 40x20mm, s komaxitovou úpravou. Krytování z laminované dřevotřísky tl. 18mm s olepenými 0,5mm hranami ABS technologií PUR, krycí desky a dvířka chráněny ze všech čtyř stran kovem.  Napojení stolu z podlahové instalační krabce.</t>
  </si>
  <si>
    <t>Žákovský laboratorní stůl s rozměry š120xh60xv76cm z jackelové konstrukce 40x20mm, s komaxitovou úpravou. Krytování rozvodů médií z laminované dřevotřísky tl. 18mm,  s olepenými 0,5mm hranami ABS technologií PUR, zadní deska 1/2 vložená do uzavřené kovové konstrukce, deska chráněná ze všeh čtyř stran. Pracovní deska s uzamykatelným výklopem části pracovní desky pro média s prostorem osazeným kovovým elektropanelem se zdířkami ss, st, zásuvkou 230V, pracovní deska kompakt rezistant tl. 12mm, hrany ve tvaru bombátka. Napojení stolů na rozvory z podlahy, zakrytování hlavních tras rozvodů.</t>
  </si>
  <si>
    <t>Laboratorní žákovský stůl s rozměry š180xh60xv76cm z jackelové konstrukce 40x20mm s komaxitovou úpravou. Záda stolu do 1/2 výšky, krytování rozvodů médií z laminované dřevotřísky tl. 18mm, s olepenými hranami ABS 0,5mm technologií PUR, záda vložená do uzavřené kovové konstrukce chráněná ze všech čtyř stran kovem. Pracovní deska s uzamykatelným výklopem části pracovní desky pro média s prostorem osazeným kovovým elektropanelem se zdířkami ss, st, zásuvkou 230V, pracovní deska kompakt rezistant tl. 12mm, hrany ve tvaru bombátka. Napojení stolů na rozvory z podlahy, zakrytování hlavních tras rozvodů.</t>
  </si>
</sst>
</file>

<file path=xl/styles.xml><?xml version="1.0" encoding="utf-8"?>
<styleSheet xmlns="http://schemas.openxmlformats.org/spreadsheetml/2006/main">
  <numFmts count="1">
    <numFmt numFmtId="164" formatCode="#,##0.00\ &quot;Kč&quot;"/>
  </numFmts>
  <fonts count="10">
    <font>
      <sz val="10"/>
      <color indexed="8"/>
      <name val="Arial"/>
      <charset val="238"/>
    </font>
    <font>
      <sz val="15"/>
      <color indexed="8"/>
      <name val="Arial"/>
      <family val="2"/>
      <charset val="238"/>
    </font>
    <font>
      <sz val="14"/>
      <color rgb="FFC00000"/>
      <name val="Arial"/>
      <family val="2"/>
      <charset val="238"/>
    </font>
    <font>
      <sz val="14"/>
      <color indexed="8"/>
      <name val="Arial"/>
      <family val="2"/>
      <charset val="238"/>
    </font>
    <font>
      <sz val="16"/>
      <color rgb="FFC00000"/>
      <name val="Arial"/>
      <family val="2"/>
      <charset val="238"/>
    </font>
    <font>
      <sz val="10"/>
      <color rgb="FFC00000"/>
      <name val="Arial"/>
      <family val="2"/>
      <charset val="238"/>
    </font>
    <font>
      <sz val="15"/>
      <color rgb="FFC00000"/>
      <name val="Arial"/>
      <family val="2"/>
      <charset val="238"/>
    </font>
    <font>
      <sz val="10"/>
      <color theme="1" tint="0.34998626667073579"/>
      <name val="Arial"/>
      <family val="2"/>
      <charset val="238"/>
    </font>
    <font>
      <sz val="12"/>
      <color rgb="FFC00000"/>
      <name val="Arial"/>
      <family val="2"/>
      <charset val="238"/>
    </font>
    <font>
      <sz val="10"/>
      <color indexed="8"/>
      <name val="Arial"/>
      <family val="2"/>
      <charset val="238"/>
    </font>
  </fonts>
  <fills count="3">
    <fill>
      <patternFill patternType="none"/>
    </fill>
    <fill>
      <patternFill patternType="gray125"/>
    </fill>
    <fill>
      <patternFill patternType="solid">
        <fgColor theme="0"/>
        <bgColor indexed="64"/>
      </patternFill>
    </fill>
  </fills>
  <borders count="8">
    <border>
      <left/>
      <right/>
      <top/>
      <bottom/>
      <diagonal/>
    </border>
    <border>
      <left/>
      <right/>
      <top/>
      <bottom style="thin">
        <color theme="0" tint="-0.14993743705557422"/>
      </bottom>
      <diagonal/>
    </border>
    <border>
      <left/>
      <right/>
      <top style="thin">
        <color theme="0" tint="-0.14993743705557422"/>
      </top>
      <bottom style="thin">
        <color theme="0" tint="-0.14993743705557422"/>
      </bottom>
      <diagonal/>
    </border>
    <border>
      <left/>
      <right/>
      <top style="thin">
        <color theme="1" tint="0.34998626667073579"/>
      </top>
      <bottom/>
      <diagonal/>
    </border>
    <border>
      <left/>
      <right/>
      <top/>
      <bottom style="thin">
        <color theme="1" tint="0.34998626667073579"/>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48">
    <xf numFmtId="0" fontId="0" fillId="0" borderId="0" xfId="0"/>
    <xf numFmtId="0" fontId="1" fillId="2" borderId="0" xfId="0" applyFont="1" applyFill="1"/>
    <xf numFmtId="0" fontId="0" fillId="2" borderId="0" xfId="0" applyFill="1" applyAlignment="1">
      <alignment horizontal="left" vertical="top" wrapText="1"/>
    </xf>
    <xf numFmtId="0" fontId="0" fillId="2" borderId="0" xfId="0" applyFill="1"/>
    <xf numFmtId="0" fontId="3" fillId="2" borderId="0" xfId="0" applyFont="1" applyFill="1" applyAlignment="1">
      <alignment horizontal="left" vertical="center"/>
    </xf>
    <xf numFmtId="0" fontId="2" fillId="2" borderId="0" xfId="0" applyFont="1" applyFill="1" applyAlignment="1">
      <alignment horizontal="left" vertical="center"/>
    </xf>
    <xf numFmtId="0" fontId="4" fillId="2" borderId="0" xfId="0" applyFont="1" applyFill="1" applyAlignment="1">
      <alignment horizontal="left" vertical="center"/>
    </xf>
    <xf numFmtId="0" fontId="1" fillId="2" borderId="0" xfId="0" applyFont="1" applyFill="1" applyAlignment="1">
      <alignment horizontal="left" vertical="top" wrapText="1"/>
    </xf>
    <xf numFmtId="0" fontId="1" fillId="2" borderId="0" xfId="0" applyFont="1" applyFill="1" applyAlignment="1">
      <alignment horizontal="center" vertical="top"/>
    </xf>
    <xf numFmtId="0" fontId="0" fillId="2" borderId="2" xfId="0" applyFill="1" applyBorder="1" applyAlignment="1">
      <alignment horizontal="left" vertical="top" wrapText="1"/>
    </xf>
    <xf numFmtId="0" fontId="0" fillId="2" borderId="2" xfId="0" applyFill="1" applyBorder="1" applyAlignment="1">
      <alignment horizontal="center" vertical="top"/>
    </xf>
    <xf numFmtId="0" fontId="6" fillId="2" borderId="0" xfId="0" applyFont="1" applyFill="1" applyAlignment="1">
      <alignment horizontal="left" vertical="center"/>
    </xf>
    <xf numFmtId="0" fontId="5" fillId="2" borderId="0" xfId="0" applyFont="1" applyFill="1" applyAlignment="1">
      <alignment horizontal="left" vertical="center"/>
    </xf>
    <xf numFmtId="0" fontId="7" fillId="2" borderId="0" xfId="0" applyFont="1" applyFill="1" applyAlignment="1">
      <alignment horizontal="center" wrapText="1"/>
    </xf>
    <xf numFmtId="0" fontId="4" fillId="2" borderId="3" xfId="0" applyFont="1" applyFill="1" applyBorder="1" applyAlignment="1">
      <alignment horizontal="left" vertical="center" indent="1"/>
    </xf>
    <xf numFmtId="0" fontId="4" fillId="2" borderId="0" xfId="0" applyFont="1" applyFill="1" applyBorder="1" applyAlignment="1">
      <alignment horizontal="left" vertical="center" indent="1"/>
    </xf>
    <xf numFmtId="0" fontId="4" fillId="2" borderId="4" xfId="0" applyFont="1" applyFill="1" applyBorder="1" applyAlignment="1">
      <alignment horizontal="left" vertical="center" indent="1"/>
    </xf>
    <xf numFmtId="4" fontId="7" fillId="2" borderId="0" xfId="0" applyNumberFormat="1" applyFont="1" applyFill="1" applyAlignment="1">
      <alignment horizontal="center" wrapText="1"/>
    </xf>
    <xf numFmtId="4" fontId="0" fillId="2" borderId="2" xfId="0" applyNumberFormat="1" applyFill="1" applyBorder="1" applyAlignment="1">
      <alignment horizontal="right" vertical="top"/>
    </xf>
    <xf numFmtId="164" fontId="6" fillId="2" borderId="0" xfId="0" applyNumberFormat="1" applyFont="1" applyFill="1" applyBorder="1" applyAlignment="1">
      <alignment horizontal="right" vertical="center"/>
    </xf>
    <xf numFmtId="9" fontId="0" fillId="2" borderId="2" xfId="0" applyNumberFormat="1" applyFill="1" applyBorder="1" applyAlignment="1">
      <alignment horizontal="center" vertical="top"/>
    </xf>
    <xf numFmtId="0" fontId="4" fillId="2" borderId="1" xfId="0" applyFont="1" applyFill="1" applyBorder="1" applyAlignment="1">
      <alignment horizontal="left" vertical="top"/>
    </xf>
    <xf numFmtId="0" fontId="2" fillId="2" borderId="2" xfId="0" applyFont="1" applyFill="1" applyBorder="1" applyAlignment="1">
      <alignment horizontal="left" vertical="top"/>
    </xf>
    <xf numFmtId="0" fontId="8" fillId="2" borderId="0" xfId="0" applyFont="1" applyFill="1" applyAlignment="1">
      <alignment horizontal="center" wrapText="1"/>
    </xf>
    <xf numFmtId="0" fontId="9" fillId="2" borderId="0" xfId="0" applyFont="1" applyFill="1"/>
    <xf numFmtId="0" fontId="4" fillId="2" borderId="0" xfId="0" applyFont="1" applyFill="1" applyAlignment="1">
      <alignment horizontal="left" vertical="center" wrapText="1"/>
    </xf>
    <xf numFmtId="0" fontId="3" fillId="2" borderId="0" xfId="0" applyFont="1" applyFill="1" applyAlignment="1">
      <alignment horizontal="left" vertical="center" wrapText="1"/>
    </xf>
    <xf numFmtId="0" fontId="9" fillId="2" borderId="0" xfId="0" applyFont="1" applyFill="1" applyAlignment="1">
      <alignment wrapText="1"/>
    </xf>
    <xf numFmtId="0" fontId="1" fillId="2" borderId="0" xfId="0" applyFont="1" applyFill="1" applyAlignment="1">
      <alignment wrapText="1"/>
    </xf>
    <xf numFmtId="0" fontId="9" fillId="2" borderId="0" xfId="0" applyFont="1" applyFill="1" applyAlignment="1">
      <alignment horizontal="right"/>
    </xf>
    <xf numFmtId="0" fontId="9" fillId="2" borderId="0" xfId="0" applyFont="1" applyFill="1" applyAlignment="1">
      <alignment horizontal="right" wrapText="1"/>
    </xf>
    <xf numFmtId="0" fontId="1" fillId="2" borderId="0" xfId="0" applyFont="1" applyFill="1" applyBorder="1"/>
    <xf numFmtId="0" fontId="1" fillId="2" borderId="3" xfId="0" applyFont="1" applyFill="1" applyBorder="1"/>
    <xf numFmtId="0" fontId="1" fillId="2" borderId="4" xfId="0" applyFont="1" applyFill="1" applyBorder="1"/>
    <xf numFmtId="2" fontId="2" fillId="2" borderId="1" xfId="0" applyNumberFormat="1" applyFont="1" applyFill="1" applyBorder="1" applyAlignment="1">
      <alignment horizontal="right" vertical="top"/>
    </xf>
    <xf numFmtId="0" fontId="4" fillId="0" borderId="0" xfId="0" applyFont="1" applyFill="1" applyAlignment="1">
      <alignment horizontal="left" vertical="center"/>
    </xf>
    <xf numFmtId="0" fontId="2" fillId="0" borderId="0" xfId="0" applyFont="1" applyFill="1" applyAlignment="1">
      <alignment horizontal="left" vertical="center"/>
    </xf>
    <xf numFmtId="0" fontId="0" fillId="0" borderId="0" xfId="0" applyFill="1" applyAlignment="1">
      <alignment horizontal="left" vertical="top" wrapText="1"/>
    </xf>
    <xf numFmtId="0" fontId="9" fillId="0" borderId="0" xfId="0" applyFont="1" applyFill="1" applyAlignment="1">
      <alignment horizontal="left" vertical="top"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0" fillId="2" borderId="6" xfId="0" applyFill="1" applyBorder="1" applyAlignment="1">
      <alignment horizontal="left" vertical="top" wrapText="1"/>
    </xf>
    <xf numFmtId="0" fontId="0" fillId="2" borderId="7" xfId="0" applyFill="1" applyBorder="1" applyAlignment="1">
      <alignment horizontal="left" vertical="top" wrapText="1"/>
    </xf>
    <xf numFmtId="0" fontId="0" fillId="2" borderId="6" xfId="0" applyFill="1" applyBorder="1" applyAlignment="1">
      <alignment horizontal="left" vertical="center" wrapText="1"/>
    </xf>
    <xf numFmtId="0" fontId="0" fillId="2" borderId="7" xfId="0" applyFill="1" applyBorder="1" applyAlignment="1">
      <alignment horizontal="left" vertical="center" wrapText="1"/>
    </xf>
    <xf numFmtId="164" fontId="6" fillId="2" borderId="3" xfId="0" applyNumberFormat="1" applyFont="1" applyFill="1" applyBorder="1" applyAlignment="1">
      <alignment horizontal="right" vertical="center"/>
    </xf>
    <xf numFmtId="164" fontId="6" fillId="2" borderId="0" xfId="0" applyNumberFormat="1" applyFont="1" applyFill="1" applyBorder="1" applyAlignment="1">
      <alignment horizontal="right" vertical="center"/>
    </xf>
    <xf numFmtId="164" fontId="6" fillId="2" borderId="4" xfId="0" applyNumberFormat="1" applyFont="1" applyFill="1" applyBorder="1" applyAlignment="1">
      <alignment horizontal="right" vertical="center"/>
    </xf>
  </cellXfs>
  <cellStyles count="1">
    <cellStyle name="normální" xfId="0" builtinId="0"/>
  </cellStyles>
  <dxfs count="10">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V50"/>
  <sheetViews>
    <sheetView tabSelected="1" zoomScaleNormal="100" workbookViewId="0"/>
  </sheetViews>
  <sheetFormatPr defaultRowHeight="20.25"/>
  <cols>
    <col min="1" max="1" width="5.7109375" style="6" customWidth="1"/>
    <col min="2" max="2" width="5.5703125" style="5" customWidth="1"/>
    <col min="3" max="3" width="10" style="5" customWidth="1"/>
    <col min="4" max="4" width="44.7109375" style="2" customWidth="1"/>
    <col min="5" max="5" width="74" style="2" customWidth="1"/>
    <col min="7" max="7" width="12.5703125" customWidth="1"/>
    <col min="9" max="9" width="13.28515625" customWidth="1"/>
    <col min="10" max="10" width="22.7109375" style="12" customWidth="1"/>
    <col min="11" max="19" width="8.42578125" style="29" hidden="1" customWidth="1"/>
    <col min="20" max="20" width="8.42578125" style="24" customWidth="1"/>
    <col min="21" max="22" width="9.140625" style="24"/>
    <col min="23" max="16384" width="9.140625" style="3"/>
  </cols>
  <sheetData>
    <row r="1" spans="1:22" s="1" customFormat="1" ht="37.5" customHeight="1">
      <c r="A1" s="6" t="s">
        <v>11</v>
      </c>
      <c r="B1" s="4"/>
      <c r="C1" s="4"/>
      <c r="D1" s="7"/>
      <c r="E1" s="7"/>
      <c r="G1" s="8"/>
      <c r="H1" s="8"/>
      <c r="I1" s="8"/>
      <c r="J1" s="11"/>
      <c r="K1" s="29"/>
      <c r="L1" s="29"/>
      <c r="M1" s="29"/>
      <c r="N1" s="29"/>
      <c r="O1" s="29"/>
      <c r="P1" s="29"/>
      <c r="Q1" s="29"/>
      <c r="R1" s="29"/>
      <c r="S1" s="29"/>
      <c r="T1" s="24"/>
      <c r="U1" s="24"/>
      <c r="V1" s="24"/>
    </row>
    <row r="2" spans="1:22" s="1" customFormat="1">
      <c r="A2" s="6"/>
      <c r="B2" s="4"/>
      <c r="C2" s="4"/>
      <c r="D2" s="7"/>
      <c r="E2" s="6"/>
      <c r="F2" s="14" t="s">
        <v>0</v>
      </c>
      <c r="G2" s="32"/>
      <c r="H2" s="32"/>
      <c r="I2" s="45">
        <f>SUM(I7:I42)</f>
        <v>0</v>
      </c>
      <c r="J2" s="45"/>
      <c r="K2" s="29"/>
      <c r="L2" s="29"/>
      <c r="M2" s="29"/>
      <c r="N2" s="29"/>
      <c r="O2" s="29"/>
      <c r="P2" s="29"/>
      <c r="Q2" s="29"/>
      <c r="R2" s="29"/>
      <c r="S2" s="29"/>
      <c r="T2" s="24"/>
      <c r="U2" s="24"/>
      <c r="V2" s="24"/>
    </row>
    <row r="3" spans="1:22" s="1" customFormat="1">
      <c r="A3" s="6"/>
      <c r="B3" s="4"/>
      <c r="C3" s="4"/>
      <c r="D3" s="7"/>
      <c r="E3" s="6"/>
      <c r="F3" s="15" t="s">
        <v>1</v>
      </c>
      <c r="G3" s="31"/>
      <c r="H3" s="31"/>
      <c r="I3" s="46">
        <f>I4-I2</f>
        <v>0</v>
      </c>
      <c r="J3" s="46"/>
      <c r="K3" s="29"/>
      <c r="L3" s="29"/>
      <c r="M3" s="29"/>
      <c r="N3" s="29"/>
      <c r="O3" s="29"/>
      <c r="P3" s="29"/>
      <c r="Q3" s="29"/>
      <c r="R3" s="29"/>
      <c r="S3" s="29"/>
      <c r="T3" s="24"/>
      <c r="U3" s="24"/>
      <c r="V3" s="24"/>
    </row>
    <row r="4" spans="1:22" s="1" customFormat="1">
      <c r="A4" s="6"/>
      <c r="B4" s="4"/>
      <c r="C4" s="4"/>
      <c r="D4" s="7"/>
      <c r="E4" s="6"/>
      <c r="F4" s="16" t="s">
        <v>9</v>
      </c>
      <c r="G4" s="33"/>
      <c r="H4" s="33"/>
      <c r="I4" s="47">
        <f>SUM(J7:J42)</f>
        <v>0</v>
      </c>
      <c r="J4" s="47"/>
      <c r="K4" s="29"/>
      <c r="L4" s="29"/>
      <c r="M4" s="29"/>
      <c r="N4" s="29"/>
      <c r="O4" s="29"/>
      <c r="P4" s="29"/>
      <c r="Q4" s="29"/>
      <c r="R4" s="29"/>
      <c r="S4" s="29"/>
      <c r="T4" s="24"/>
      <c r="U4" s="24"/>
      <c r="V4" s="24"/>
    </row>
    <row r="5" spans="1:22" s="1" customFormat="1">
      <c r="A5" s="6"/>
      <c r="B5" s="4"/>
      <c r="C5" s="4"/>
      <c r="D5" s="7"/>
      <c r="E5" s="6"/>
      <c r="J5" s="19"/>
      <c r="K5" s="29"/>
      <c r="L5" s="29"/>
      <c r="M5" s="29"/>
      <c r="N5" s="29"/>
      <c r="O5" s="29"/>
      <c r="P5" s="29"/>
      <c r="Q5" s="29"/>
      <c r="R5" s="29"/>
      <c r="S5" s="29"/>
      <c r="T5" s="24"/>
      <c r="U5" s="24"/>
      <c r="V5" s="24"/>
    </row>
    <row r="6" spans="1:22" s="28" customFormat="1" ht="39">
      <c r="A6" s="25"/>
      <c r="B6" s="26"/>
      <c r="C6" s="26"/>
      <c r="D6" s="13" t="s">
        <v>4</v>
      </c>
      <c r="E6" s="13" t="s">
        <v>5</v>
      </c>
      <c r="F6" s="13" t="s">
        <v>2</v>
      </c>
      <c r="G6" s="17" t="s">
        <v>6</v>
      </c>
      <c r="H6" s="13" t="s">
        <v>3</v>
      </c>
      <c r="I6" s="17" t="s">
        <v>8</v>
      </c>
      <c r="J6" s="23" t="s">
        <v>10</v>
      </c>
      <c r="K6" s="30"/>
      <c r="L6" s="30"/>
      <c r="M6" s="30"/>
      <c r="N6" s="30"/>
      <c r="O6" s="30" t="s">
        <v>2</v>
      </c>
      <c r="P6" s="30" t="s">
        <v>6</v>
      </c>
      <c r="Q6" s="30" t="s">
        <v>3</v>
      </c>
      <c r="R6" s="30" t="s">
        <v>8</v>
      </c>
      <c r="S6" s="30" t="s">
        <v>7</v>
      </c>
      <c r="T6" s="27"/>
      <c r="U6" s="27"/>
      <c r="V6" s="27"/>
    </row>
    <row r="7" spans="1:22">
      <c r="A7" s="21" t="s">
        <v>12</v>
      </c>
      <c r="B7" s="22" t="s">
        <v>13</v>
      </c>
      <c r="C7" s="9"/>
      <c r="D7" s="9"/>
      <c r="E7" s="9" t="s">
        <v>14</v>
      </c>
      <c r="F7" s="10">
        <v>1</v>
      </c>
      <c r="G7" s="18"/>
      <c r="H7" s="20">
        <v>0.21</v>
      </c>
      <c r="I7" s="18">
        <f>G7*F7</f>
        <v>0</v>
      </c>
      <c r="J7" s="34">
        <f>I7*1.21</f>
        <v>0</v>
      </c>
      <c r="K7" s="29">
        <v>97100</v>
      </c>
      <c r="L7" s="29">
        <v>117491</v>
      </c>
      <c r="N7" s="29">
        <v>1</v>
      </c>
    </row>
    <row r="8" spans="1:22" ht="408.75" customHeight="1">
      <c r="A8" s="21" t="s">
        <v>14</v>
      </c>
      <c r="B8" s="22"/>
      <c r="C8" s="9"/>
      <c r="D8" s="9" t="s">
        <v>61</v>
      </c>
      <c r="E8" s="9" t="s">
        <v>83</v>
      </c>
      <c r="F8" s="10"/>
      <c r="G8" s="18"/>
      <c r="H8" s="20" t="s">
        <v>14</v>
      </c>
      <c r="I8" s="18" t="s">
        <v>14</v>
      </c>
      <c r="J8" s="34" t="s">
        <v>14</v>
      </c>
      <c r="M8" s="29">
        <v>1</v>
      </c>
      <c r="O8" s="29">
        <v>1</v>
      </c>
      <c r="P8" s="29">
        <v>15810</v>
      </c>
      <c r="Q8" s="29" t="s">
        <v>15</v>
      </c>
      <c r="R8" s="29">
        <v>15810</v>
      </c>
      <c r="S8" s="29">
        <v>19130.099999999999</v>
      </c>
    </row>
    <row r="9" spans="1:22">
      <c r="A9" s="21" t="s">
        <v>16</v>
      </c>
      <c r="B9" s="22" t="s">
        <v>17</v>
      </c>
      <c r="C9" s="9"/>
      <c r="D9" s="9"/>
      <c r="E9" s="9" t="s">
        <v>14</v>
      </c>
      <c r="F9" s="10">
        <v>1</v>
      </c>
      <c r="G9" s="18"/>
      <c r="H9" s="20">
        <v>0.21</v>
      </c>
      <c r="I9" s="18">
        <f>G9*F9</f>
        <v>0</v>
      </c>
      <c r="J9" s="34">
        <f>I9*1.21</f>
        <v>0</v>
      </c>
      <c r="K9" s="29">
        <v>37900</v>
      </c>
      <c r="L9" s="29">
        <v>45859</v>
      </c>
      <c r="N9" s="29">
        <v>2</v>
      </c>
    </row>
    <row r="10" spans="1:22" ht="262.5" customHeight="1">
      <c r="A10" s="21" t="s">
        <v>14</v>
      </c>
      <c r="B10" s="22"/>
      <c r="C10" s="9"/>
      <c r="D10" s="9" t="s">
        <v>62</v>
      </c>
      <c r="E10" s="9" t="s">
        <v>84</v>
      </c>
      <c r="F10" s="10"/>
      <c r="G10" s="18"/>
      <c r="H10" s="20" t="s">
        <v>14</v>
      </c>
      <c r="I10" s="18" t="s">
        <v>14</v>
      </c>
      <c r="J10" s="34" t="s">
        <v>14</v>
      </c>
      <c r="M10" s="29">
        <v>2</v>
      </c>
      <c r="O10" s="29">
        <v>1</v>
      </c>
      <c r="P10" s="29">
        <v>8210</v>
      </c>
      <c r="Q10" s="29" t="s">
        <v>15</v>
      </c>
      <c r="R10" s="29">
        <v>8210</v>
      </c>
      <c r="S10" s="29">
        <v>9934.1</v>
      </c>
    </row>
    <row r="11" spans="1:22">
      <c r="A11" s="21" t="s">
        <v>18</v>
      </c>
      <c r="B11" s="22" t="s">
        <v>19</v>
      </c>
      <c r="C11" s="9"/>
      <c r="D11" s="9"/>
      <c r="E11" s="9" t="s">
        <v>14</v>
      </c>
      <c r="F11" s="10">
        <v>3</v>
      </c>
      <c r="G11" s="18"/>
      <c r="H11" s="20">
        <v>0.21</v>
      </c>
      <c r="I11" s="18">
        <f>G11*F11</f>
        <v>0</v>
      </c>
      <c r="J11" s="34">
        <f>I11*1.21</f>
        <v>0</v>
      </c>
      <c r="K11" s="29">
        <v>3340</v>
      </c>
      <c r="L11" s="29">
        <v>4041.4</v>
      </c>
      <c r="N11" s="29">
        <v>3</v>
      </c>
    </row>
    <row r="12" spans="1:22" ht="76.5">
      <c r="A12" s="21" t="s">
        <v>14</v>
      </c>
      <c r="B12" s="22"/>
      <c r="C12" s="9" t="s">
        <v>14</v>
      </c>
      <c r="D12" s="9" t="s">
        <v>54</v>
      </c>
      <c r="E12" s="9" t="s">
        <v>53</v>
      </c>
      <c r="F12" s="10"/>
      <c r="G12" s="18"/>
      <c r="H12" s="20" t="s">
        <v>14</v>
      </c>
      <c r="I12" s="18" t="s">
        <v>14</v>
      </c>
      <c r="J12" s="34" t="s">
        <v>14</v>
      </c>
      <c r="M12" s="29">
        <v>3</v>
      </c>
      <c r="O12" s="29">
        <v>2</v>
      </c>
      <c r="P12" s="29">
        <v>1670</v>
      </c>
      <c r="Q12" s="29" t="s">
        <v>15</v>
      </c>
      <c r="R12" s="29">
        <v>3340</v>
      </c>
      <c r="S12" s="29">
        <v>4041.4</v>
      </c>
    </row>
    <row r="13" spans="1:22">
      <c r="A13" s="21" t="s">
        <v>20</v>
      </c>
      <c r="B13" s="22" t="s">
        <v>21</v>
      </c>
      <c r="C13" s="9"/>
      <c r="D13" s="9"/>
      <c r="E13" s="9" t="s">
        <v>14</v>
      </c>
      <c r="F13" s="10">
        <v>12</v>
      </c>
      <c r="G13" s="18"/>
      <c r="H13" s="20">
        <v>0.21</v>
      </c>
      <c r="I13" s="18">
        <f>G13*F13</f>
        <v>0</v>
      </c>
      <c r="J13" s="34">
        <f>I13*1.21</f>
        <v>0</v>
      </c>
      <c r="K13" s="29">
        <v>178480</v>
      </c>
      <c r="L13" s="29">
        <v>215960.8</v>
      </c>
      <c r="N13" s="29">
        <v>4</v>
      </c>
    </row>
    <row r="14" spans="1:22" ht="105.75" customHeight="1">
      <c r="A14" s="21" t="s">
        <v>14</v>
      </c>
      <c r="B14" s="22"/>
      <c r="C14" s="9"/>
      <c r="D14" s="9" t="s">
        <v>55</v>
      </c>
      <c r="E14" s="9" t="s">
        <v>85</v>
      </c>
      <c r="F14" s="10"/>
      <c r="G14" s="18"/>
      <c r="H14" s="20" t="s">
        <v>14</v>
      </c>
      <c r="I14" s="18" t="s">
        <v>14</v>
      </c>
      <c r="J14" s="34" t="s">
        <v>14</v>
      </c>
      <c r="M14" s="29">
        <v>4</v>
      </c>
      <c r="O14" s="29">
        <v>12</v>
      </c>
      <c r="P14" s="29">
        <v>11200</v>
      </c>
      <c r="Q14" s="29" t="s">
        <v>15</v>
      </c>
      <c r="R14" s="29">
        <v>134400</v>
      </c>
      <c r="S14" s="29">
        <v>162624</v>
      </c>
    </row>
    <row r="15" spans="1:22">
      <c r="A15" s="21" t="s">
        <v>22</v>
      </c>
      <c r="B15" s="22" t="s">
        <v>23</v>
      </c>
      <c r="C15" s="9"/>
      <c r="D15" s="9"/>
      <c r="E15" s="9" t="s">
        <v>14</v>
      </c>
      <c r="F15" s="10">
        <v>2</v>
      </c>
      <c r="G15" s="18"/>
      <c r="H15" s="20">
        <v>0.21</v>
      </c>
      <c r="I15" s="18">
        <f>G15*F15</f>
        <v>0</v>
      </c>
      <c r="J15" s="34">
        <f>I15*1.21</f>
        <v>0</v>
      </c>
      <c r="K15" s="29">
        <v>35740</v>
      </c>
      <c r="L15" s="29">
        <v>43245.4</v>
      </c>
      <c r="N15" s="29">
        <v>5</v>
      </c>
    </row>
    <row r="16" spans="1:22" ht="108.75" customHeight="1">
      <c r="A16" s="21" t="s">
        <v>14</v>
      </c>
      <c r="B16" s="22"/>
      <c r="C16" s="9" t="s">
        <v>14</v>
      </c>
      <c r="D16" s="9" t="s">
        <v>55</v>
      </c>
      <c r="E16" s="9" t="s">
        <v>86</v>
      </c>
      <c r="F16" s="10"/>
      <c r="G16" s="18"/>
      <c r="H16" s="20" t="s">
        <v>14</v>
      </c>
      <c r="I16" s="18" t="s">
        <v>14</v>
      </c>
      <c r="J16" s="34" t="s">
        <v>14</v>
      </c>
      <c r="M16" s="29">
        <v>5</v>
      </c>
      <c r="O16" s="29">
        <v>2</v>
      </c>
      <c r="P16" s="29">
        <v>14110</v>
      </c>
      <c r="Q16" s="29" t="s">
        <v>15</v>
      </c>
      <c r="R16" s="29">
        <v>28220</v>
      </c>
      <c r="S16" s="29">
        <v>34146.199999999997</v>
      </c>
    </row>
    <row r="17" spans="1:19">
      <c r="A17" s="21" t="s">
        <v>24</v>
      </c>
      <c r="B17" s="22" t="s">
        <v>25</v>
      </c>
      <c r="C17" s="9"/>
      <c r="D17" s="9"/>
      <c r="E17" s="9" t="s">
        <v>14</v>
      </c>
      <c r="F17" s="10">
        <v>30</v>
      </c>
      <c r="G17" s="18"/>
      <c r="H17" s="20">
        <v>0.21</v>
      </c>
      <c r="I17" s="18">
        <f>G17*F17</f>
        <v>0</v>
      </c>
      <c r="J17" s="34">
        <f>I17*1.21</f>
        <v>0</v>
      </c>
      <c r="K17" s="29">
        <v>22800</v>
      </c>
      <c r="L17" s="29">
        <v>27588</v>
      </c>
      <c r="N17" s="29">
        <v>6</v>
      </c>
    </row>
    <row r="18" spans="1:19" ht="101.25" customHeight="1">
      <c r="A18" s="21" t="s">
        <v>14</v>
      </c>
      <c r="B18" s="22"/>
      <c r="C18" s="9" t="s">
        <v>14</v>
      </c>
      <c r="D18" s="9" t="s">
        <v>57</v>
      </c>
      <c r="E18" s="9" t="s">
        <v>56</v>
      </c>
      <c r="F18" s="10"/>
      <c r="G18" s="18"/>
      <c r="H18" s="20" t="s">
        <v>14</v>
      </c>
      <c r="I18" s="18" t="s">
        <v>14</v>
      </c>
      <c r="J18" s="34" t="s">
        <v>14</v>
      </c>
      <c r="M18" s="29">
        <v>6</v>
      </c>
      <c r="O18" s="29">
        <v>30</v>
      </c>
      <c r="P18" s="29">
        <v>760</v>
      </c>
      <c r="Q18" s="29" t="s">
        <v>15</v>
      </c>
      <c r="R18" s="29">
        <v>22800</v>
      </c>
      <c r="S18" s="29">
        <v>27588</v>
      </c>
    </row>
    <row r="19" spans="1:19">
      <c r="A19" s="21" t="s">
        <v>26</v>
      </c>
      <c r="B19" s="22" t="s">
        <v>27</v>
      </c>
      <c r="C19" s="9"/>
      <c r="D19" s="9"/>
      <c r="E19" s="9" t="s">
        <v>14</v>
      </c>
      <c r="F19" s="10">
        <v>1</v>
      </c>
      <c r="G19" s="18"/>
      <c r="H19" s="20">
        <v>0.21</v>
      </c>
      <c r="I19" s="18">
        <f>G19*F19</f>
        <v>0</v>
      </c>
      <c r="J19" s="34">
        <f>I19*1.21</f>
        <v>0</v>
      </c>
      <c r="K19" s="29">
        <v>35500</v>
      </c>
      <c r="L19" s="29">
        <v>42955</v>
      </c>
      <c r="N19" s="29">
        <v>7</v>
      </c>
    </row>
    <row r="20" spans="1:19" ht="111.75" customHeight="1">
      <c r="A20" s="21" t="s">
        <v>14</v>
      </c>
      <c r="B20" s="22"/>
      <c r="C20" s="9"/>
      <c r="D20" s="9" t="s">
        <v>27</v>
      </c>
      <c r="E20" s="9" t="s">
        <v>68</v>
      </c>
      <c r="F20" s="10"/>
      <c r="G20" s="18"/>
      <c r="H20" s="20" t="s">
        <v>14</v>
      </c>
      <c r="I20" s="18" t="s">
        <v>14</v>
      </c>
      <c r="J20" s="34" t="s">
        <v>14</v>
      </c>
      <c r="M20" s="29">
        <v>7</v>
      </c>
      <c r="O20" s="29">
        <v>1</v>
      </c>
      <c r="P20" s="29">
        <v>11420</v>
      </c>
      <c r="Q20" s="29" t="s">
        <v>15</v>
      </c>
      <c r="R20" s="29">
        <v>11420</v>
      </c>
      <c r="S20" s="29">
        <v>13818.199999999999</v>
      </c>
    </row>
    <row r="21" spans="1:19">
      <c r="A21" s="21" t="s">
        <v>28</v>
      </c>
      <c r="B21" s="22" t="s">
        <v>29</v>
      </c>
      <c r="C21" s="9"/>
      <c r="D21" s="9"/>
      <c r="E21" s="9" t="s">
        <v>14</v>
      </c>
      <c r="F21" s="10">
        <v>8</v>
      </c>
      <c r="G21" s="18"/>
      <c r="H21" s="20">
        <v>0.21</v>
      </c>
      <c r="I21" s="18">
        <f>G21*F21</f>
        <v>0</v>
      </c>
      <c r="J21" s="34">
        <f>I21*1.21</f>
        <v>0</v>
      </c>
      <c r="K21" s="29">
        <v>71600</v>
      </c>
      <c r="L21" s="29">
        <v>86635.999999999985</v>
      </c>
      <c r="N21" s="29">
        <v>8</v>
      </c>
    </row>
    <row r="22" spans="1:19" ht="74.25" customHeight="1">
      <c r="A22" s="21" t="s">
        <v>14</v>
      </c>
      <c r="B22" s="22"/>
      <c r="C22" s="9"/>
      <c r="D22" s="9" t="s">
        <v>72</v>
      </c>
      <c r="E22" s="9" t="s">
        <v>71</v>
      </c>
      <c r="F22" s="10"/>
      <c r="G22" s="18"/>
      <c r="H22" s="20" t="s">
        <v>14</v>
      </c>
      <c r="I22" s="18" t="s">
        <v>14</v>
      </c>
      <c r="J22" s="34" t="s">
        <v>14</v>
      </c>
      <c r="M22" s="29">
        <v>8</v>
      </c>
      <c r="O22" s="29">
        <v>8</v>
      </c>
      <c r="P22" s="29">
        <v>7870</v>
      </c>
      <c r="Q22" s="29" t="s">
        <v>15</v>
      </c>
      <c r="R22" s="29">
        <v>62960</v>
      </c>
      <c r="S22" s="29">
        <v>76181.599999999991</v>
      </c>
    </row>
    <row r="23" spans="1:19">
      <c r="A23" s="21" t="s">
        <v>30</v>
      </c>
      <c r="B23" s="22" t="s">
        <v>31</v>
      </c>
      <c r="C23" s="9"/>
      <c r="D23" s="9"/>
      <c r="E23" s="9" t="s">
        <v>14</v>
      </c>
      <c r="F23" s="10">
        <v>4</v>
      </c>
      <c r="G23" s="18"/>
      <c r="H23" s="20">
        <v>0.21</v>
      </c>
      <c r="I23" s="18">
        <f>G23*F23</f>
        <v>0</v>
      </c>
      <c r="J23" s="34">
        <f>I23*1.21</f>
        <v>0</v>
      </c>
      <c r="K23" s="29">
        <v>30440</v>
      </c>
      <c r="L23" s="29">
        <v>36832.400000000001</v>
      </c>
      <c r="N23" s="29">
        <v>9</v>
      </c>
    </row>
    <row r="24" spans="1:19" ht="78" customHeight="1">
      <c r="A24" s="21" t="s">
        <v>14</v>
      </c>
      <c r="B24" s="22"/>
      <c r="C24" s="9"/>
      <c r="D24" s="9" t="s">
        <v>31</v>
      </c>
      <c r="E24" s="9" t="s">
        <v>80</v>
      </c>
      <c r="F24" s="10"/>
      <c r="G24" s="18"/>
      <c r="H24" s="20" t="s">
        <v>14</v>
      </c>
      <c r="I24" s="18" t="s">
        <v>14</v>
      </c>
      <c r="J24" s="34" t="s">
        <v>14</v>
      </c>
      <c r="M24" s="29">
        <v>9</v>
      </c>
      <c r="O24" s="29">
        <v>4</v>
      </c>
      <c r="P24" s="29">
        <v>6530</v>
      </c>
      <c r="Q24" s="29" t="s">
        <v>15</v>
      </c>
      <c r="R24" s="29">
        <v>26120</v>
      </c>
      <c r="S24" s="29">
        <v>31605.200000000001</v>
      </c>
    </row>
    <row r="25" spans="1:19">
      <c r="A25" s="21" t="s">
        <v>32</v>
      </c>
      <c r="B25" s="22" t="s">
        <v>33</v>
      </c>
      <c r="C25" s="9"/>
      <c r="D25" s="9"/>
      <c r="E25" s="9" t="s">
        <v>14</v>
      </c>
      <c r="F25" s="10">
        <v>2</v>
      </c>
      <c r="G25" s="18"/>
      <c r="H25" s="20">
        <v>0.21</v>
      </c>
      <c r="I25" s="18">
        <f>G25*F25</f>
        <v>0</v>
      </c>
      <c r="J25" s="34">
        <f>I25*1.21</f>
        <v>0</v>
      </c>
      <c r="K25" s="29">
        <v>40440</v>
      </c>
      <c r="L25" s="29">
        <v>48932.4</v>
      </c>
      <c r="N25" s="29">
        <v>10</v>
      </c>
    </row>
    <row r="26" spans="1:19" ht="76.5">
      <c r="A26" s="21" t="s">
        <v>14</v>
      </c>
      <c r="B26" s="22"/>
      <c r="C26" s="9"/>
      <c r="D26" s="9" t="s">
        <v>59</v>
      </c>
      <c r="E26" s="9" t="s">
        <v>58</v>
      </c>
      <c r="F26" s="10"/>
      <c r="G26" s="18"/>
      <c r="H26" s="20" t="s">
        <v>14</v>
      </c>
      <c r="I26" s="18" t="s">
        <v>14</v>
      </c>
      <c r="J26" s="34" t="s">
        <v>14</v>
      </c>
      <c r="M26" s="29">
        <v>10</v>
      </c>
      <c r="O26" s="29">
        <v>2</v>
      </c>
      <c r="P26" s="29">
        <v>6840</v>
      </c>
      <c r="Q26" s="29" t="s">
        <v>15</v>
      </c>
      <c r="R26" s="29">
        <v>13680</v>
      </c>
      <c r="S26" s="29">
        <v>16552.8</v>
      </c>
    </row>
    <row r="27" spans="1:19">
      <c r="A27" s="21" t="s">
        <v>34</v>
      </c>
      <c r="B27" s="22" t="s">
        <v>35</v>
      </c>
      <c r="C27" s="9"/>
      <c r="D27" s="9"/>
      <c r="E27" s="9" t="s">
        <v>14</v>
      </c>
      <c r="F27" s="10">
        <v>3</v>
      </c>
      <c r="G27" s="18"/>
      <c r="H27" s="20">
        <v>0.21</v>
      </c>
      <c r="I27" s="18">
        <f>G27*F27</f>
        <v>0</v>
      </c>
      <c r="J27" s="34">
        <f>I27*1.21</f>
        <v>0</v>
      </c>
      <c r="K27" s="29">
        <v>25950</v>
      </c>
      <c r="L27" s="29">
        <v>31399.5</v>
      </c>
      <c r="N27" s="29">
        <v>11</v>
      </c>
    </row>
    <row r="28" spans="1:19" ht="81" customHeight="1">
      <c r="A28" s="21" t="s">
        <v>14</v>
      </c>
      <c r="B28" s="22"/>
      <c r="C28" s="9" t="s">
        <v>14</v>
      </c>
      <c r="D28" s="9" t="s">
        <v>63</v>
      </c>
      <c r="E28" s="9" t="s">
        <v>69</v>
      </c>
      <c r="F28" s="10"/>
      <c r="G28" s="18"/>
      <c r="H28" s="20" t="s">
        <v>14</v>
      </c>
      <c r="I28" s="18" t="s">
        <v>14</v>
      </c>
      <c r="J28" s="34" t="s">
        <v>14</v>
      </c>
      <c r="M28" s="29">
        <v>11</v>
      </c>
      <c r="O28" s="29">
        <v>3</v>
      </c>
      <c r="P28" s="29">
        <v>7570</v>
      </c>
      <c r="Q28" s="29" t="s">
        <v>15</v>
      </c>
      <c r="R28" s="29">
        <v>22710</v>
      </c>
      <c r="S28" s="29">
        <v>27479.1</v>
      </c>
    </row>
    <row r="29" spans="1:19">
      <c r="A29" s="21" t="s">
        <v>36</v>
      </c>
      <c r="B29" s="22" t="s">
        <v>37</v>
      </c>
      <c r="C29" s="9"/>
      <c r="D29" s="9"/>
      <c r="E29" s="9" t="s">
        <v>14</v>
      </c>
      <c r="F29" s="10">
        <v>2</v>
      </c>
      <c r="G29" s="18"/>
      <c r="H29" s="20">
        <v>0.21</v>
      </c>
      <c r="I29" s="18">
        <f>G29*F29</f>
        <v>0</v>
      </c>
      <c r="J29" s="34">
        <f>I29*1.21</f>
        <v>0</v>
      </c>
      <c r="K29" s="29">
        <v>23160</v>
      </c>
      <c r="L29" s="29">
        <v>28023.600000000002</v>
      </c>
      <c r="N29" s="29">
        <v>12</v>
      </c>
    </row>
    <row r="30" spans="1:19" ht="46.5" customHeight="1">
      <c r="A30" s="21" t="s">
        <v>14</v>
      </c>
      <c r="B30" s="22"/>
      <c r="C30" s="9" t="s">
        <v>14</v>
      </c>
      <c r="D30" s="9" t="s">
        <v>38</v>
      </c>
      <c r="E30" s="9" t="s">
        <v>70</v>
      </c>
      <c r="F30" s="10"/>
      <c r="G30" s="18"/>
      <c r="H30" s="20" t="s">
        <v>14</v>
      </c>
      <c r="I30" s="18" t="s">
        <v>14</v>
      </c>
      <c r="J30" s="34" t="s">
        <v>14</v>
      </c>
      <c r="M30" s="29">
        <v>12</v>
      </c>
      <c r="O30" s="29">
        <v>2</v>
      </c>
      <c r="P30" s="29">
        <v>10360</v>
      </c>
      <c r="Q30" s="29" t="s">
        <v>15</v>
      </c>
      <c r="R30" s="29">
        <v>20720</v>
      </c>
      <c r="S30" s="29">
        <v>25071.200000000001</v>
      </c>
    </row>
    <row r="31" spans="1:19">
      <c r="A31" s="21" t="s">
        <v>39</v>
      </c>
      <c r="B31" s="22" t="s">
        <v>40</v>
      </c>
      <c r="C31" s="9"/>
      <c r="D31" s="9"/>
      <c r="E31" s="9" t="s">
        <v>14</v>
      </c>
      <c r="F31" s="10">
        <v>1</v>
      </c>
      <c r="G31" s="18"/>
      <c r="H31" s="20">
        <v>0.21</v>
      </c>
      <c r="I31" s="18">
        <f>G31*F31</f>
        <v>0</v>
      </c>
      <c r="J31" s="34">
        <f>I31*1.21</f>
        <v>0</v>
      </c>
      <c r="K31" s="29">
        <v>7750</v>
      </c>
      <c r="L31" s="29">
        <v>9377.5</v>
      </c>
      <c r="N31" s="29">
        <v>13</v>
      </c>
    </row>
    <row r="32" spans="1:19" ht="42.75" customHeight="1">
      <c r="A32" s="21" t="s">
        <v>14</v>
      </c>
      <c r="B32" s="22"/>
      <c r="C32" s="9"/>
      <c r="D32" s="9" t="s">
        <v>40</v>
      </c>
      <c r="E32" s="9" t="s">
        <v>41</v>
      </c>
      <c r="F32" s="10"/>
      <c r="G32" s="18"/>
      <c r="H32" s="20" t="s">
        <v>14</v>
      </c>
      <c r="I32" s="18" t="s">
        <v>14</v>
      </c>
      <c r="J32" s="34" t="s">
        <v>14</v>
      </c>
      <c r="M32" s="29">
        <v>13</v>
      </c>
      <c r="O32" s="29">
        <v>1</v>
      </c>
      <c r="P32" s="29">
        <v>6530</v>
      </c>
      <c r="Q32" s="29" t="s">
        <v>15</v>
      </c>
      <c r="R32" s="29">
        <v>6530</v>
      </c>
      <c r="S32" s="29">
        <v>7901.3</v>
      </c>
    </row>
    <row r="33" spans="1:19">
      <c r="A33" s="21" t="s">
        <v>42</v>
      </c>
      <c r="B33" s="22" t="s">
        <v>43</v>
      </c>
      <c r="C33" s="9"/>
      <c r="D33" s="9"/>
      <c r="E33" s="9" t="s">
        <v>14</v>
      </c>
      <c r="F33" s="10">
        <v>2</v>
      </c>
      <c r="G33" s="18"/>
      <c r="H33" s="20">
        <v>0.21</v>
      </c>
      <c r="I33" s="18">
        <f>G33*F33</f>
        <v>0</v>
      </c>
      <c r="J33" s="34">
        <f>I33*1.21</f>
        <v>0</v>
      </c>
      <c r="K33" s="29">
        <v>19740</v>
      </c>
      <c r="L33" s="29">
        <v>23885.4</v>
      </c>
      <c r="N33" s="29">
        <v>14</v>
      </c>
    </row>
    <row r="34" spans="1:19" ht="48" customHeight="1">
      <c r="A34" s="21" t="s">
        <v>14</v>
      </c>
      <c r="B34" s="22"/>
      <c r="C34" s="9"/>
      <c r="D34" s="9" t="s">
        <v>43</v>
      </c>
      <c r="E34" s="9" t="s">
        <v>44</v>
      </c>
      <c r="F34" s="10"/>
      <c r="G34" s="18"/>
      <c r="H34" s="20" t="s">
        <v>14</v>
      </c>
      <c r="I34" s="18" t="s">
        <v>14</v>
      </c>
      <c r="J34" s="34" t="s">
        <v>14</v>
      </c>
      <c r="M34" s="29">
        <v>14</v>
      </c>
      <c r="O34" s="29">
        <v>2</v>
      </c>
      <c r="P34" s="29">
        <v>8650</v>
      </c>
      <c r="Q34" s="29" t="s">
        <v>15</v>
      </c>
      <c r="R34" s="29">
        <v>17300</v>
      </c>
      <c r="S34" s="29">
        <v>20933</v>
      </c>
    </row>
    <row r="35" spans="1:19">
      <c r="A35" s="21" t="s">
        <v>45</v>
      </c>
      <c r="B35" s="22" t="s">
        <v>46</v>
      </c>
      <c r="C35" s="9"/>
      <c r="D35" s="9"/>
      <c r="E35" s="9" t="s">
        <v>14</v>
      </c>
      <c r="F35" s="10">
        <v>1</v>
      </c>
      <c r="G35" s="18"/>
      <c r="H35" s="20">
        <v>0.21</v>
      </c>
      <c r="I35" s="18">
        <f>G35*F35</f>
        <v>0</v>
      </c>
      <c r="J35" s="34">
        <f>I35*1.21</f>
        <v>0</v>
      </c>
      <c r="K35" s="29">
        <v>26380</v>
      </c>
      <c r="L35" s="29">
        <v>31919.8</v>
      </c>
      <c r="N35" s="29">
        <v>15</v>
      </c>
    </row>
    <row r="36" spans="1:19" ht="111" customHeight="1">
      <c r="A36" s="21" t="s">
        <v>14</v>
      </c>
      <c r="B36" s="22"/>
      <c r="C36" s="9" t="s">
        <v>14</v>
      </c>
      <c r="D36" s="9" t="s">
        <v>47</v>
      </c>
      <c r="E36" s="9" t="s">
        <v>81</v>
      </c>
      <c r="F36" s="10"/>
      <c r="G36" s="18"/>
      <c r="H36" s="20" t="s">
        <v>14</v>
      </c>
      <c r="I36" s="18" t="s">
        <v>14</v>
      </c>
      <c r="J36" s="34" t="s">
        <v>14</v>
      </c>
      <c r="M36" s="29">
        <v>15</v>
      </c>
      <c r="O36" s="29">
        <v>1</v>
      </c>
      <c r="P36" s="29">
        <v>20980</v>
      </c>
      <c r="Q36" s="29" t="s">
        <v>15</v>
      </c>
      <c r="R36" s="29">
        <v>20980</v>
      </c>
      <c r="S36" s="29">
        <v>25385.8</v>
      </c>
    </row>
    <row r="37" spans="1:19">
      <c r="A37" s="21" t="s">
        <v>48</v>
      </c>
      <c r="B37" s="22" t="s">
        <v>49</v>
      </c>
      <c r="C37" s="9"/>
      <c r="D37" s="9"/>
      <c r="E37" s="9" t="s">
        <v>14</v>
      </c>
      <c r="F37" s="10">
        <v>1</v>
      </c>
      <c r="G37" s="18"/>
      <c r="H37" s="20">
        <v>0.21</v>
      </c>
      <c r="I37" s="18">
        <f>G37*F37</f>
        <v>0</v>
      </c>
      <c r="J37" s="34">
        <f>I37*1.21</f>
        <v>0</v>
      </c>
      <c r="K37" s="29">
        <v>51900</v>
      </c>
      <c r="L37" s="29">
        <v>62799</v>
      </c>
      <c r="N37" s="29">
        <v>16</v>
      </c>
    </row>
    <row r="38" spans="1:19">
      <c r="A38" s="21" t="s">
        <v>14</v>
      </c>
      <c r="B38" s="22"/>
      <c r="C38" s="9"/>
      <c r="D38" s="9" t="s">
        <v>60</v>
      </c>
      <c r="E38" s="9"/>
      <c r="F38" s="10"/>
      <c r="G38" s="18"/>
      <c r="H38" s="20" t="s">
        <v>14</v>
      </c>
      <c r="I38" s="18" t="s">
        <v>14</v>
      </c>
      <c r="J38" s="34" t="s">
        <v>14</v>
      </c>
      <c r="M38" s="29">
        <v>16</v>
      </c>
      <c r="O38" s="29">
        <v>1</v>
      </c>
      <c r="P38" s="29">
        <v>2500</v>
      </c>
      <c r="Q38" s="29" t="s">
        <v>15</v>
      </c>
      <c r="R38" s="29">
        <v>2500</v>
      </c>
      <c r="S38" s="29">
        <v>3025</v>
      </c>
    </row>
    <row r="39" spans="1:19">
      <c r="A39" s="21" t="s">
        <v>50</v>
      </c>
      <c r="B39" s="22" t="s">
        <v>51</v>
      </c>
      <c r="C39" s="9"/>
      <c r="D39" s="9"/>
      <c r="E39" s="9" t="s">
        <v>14</v>
      </c>
      <c r="F39" s="10">
        <v>1</v>
      </c>
      <c r="G39" s="18"/>
      <c r="H39" s="20">
        <v>0.21</v>
      </c>
      <c r="I39" s="18">
        <f>G39*F39</f>
        <v>0</v>
      </c>
      <c r="J39" s="34">
        <f>I39*1.21</f>
        <v>0</v>
      </c>
      <c r="K39" s="29">
        <v>3210</v>
      </c>
      <c r="L39" s="29">
        <v>3884.1</v>
      </c>
      <c r="N39" s="29">
        <v>17</v>
      </c>
    </row>
    <row r="40" spans="1:19" ht="55.5" customHeight="1">
      <c r="A40" s="21" t="s">
        <v>14</v>
      </c>
      <c r="B40" s="22"/>
      <c r="C40" s="9" t="s">
        <v>14</v>
      </c>
      <c r="D40" s="9" t="s">
        <v>51</v>
      </c>
      <c r="E40" s="9" t="s">
        <v>73</v>
      </c>
      <c r="F40" s="10"/>
      <c r="G40" s="18"/>
      <c r="H40" s="20" t="s">
        <v>14</v>
      </c>
      <c r="I40" s="18" t="s">
        <v>14</v>
      </c>
      <c r="J40" s="34" t="s">
        <v>14</v>
      </c>
      <c r="M40" s="29">
        <v>17</v>
      </c>
      <c r="O40" s="29">
        <v>1</v>
      </c>
      <c r="P40" s="29">
        <v>3210</v>
      </c>
      <c r="Q40" s="29" t="s">
        <v>15</v>
      </c>
      <c r="R40" s="29">
        <v>3210</v>
      </c>
      <c r="S40" s="29">
        <v>3884.1</v>
      </c>
    </row>
    <row r="41" spans="1:19">
      <c r="A41" s="21" t="s">
        <v>52</v>
      </c>
      <c r="B41" s="22" t="s">
        <v>64</v>
      </c>
      <c r="C41" s="9"/>
      <c r="D41" s="9"/>
      <c r="E41" s="9" t="s">
        <v>14</v>
      </c>
      <c r="F41" s="10">
        <v>1</v>
      </c>
      <c r="G41" s="18"/>
      <c r="H41" s="20">
        <v>0.21</v>
      </c>
      <c r="I41" s="18">
        <f>G41*F41</f>
        <v>0</v>
      </c>
      <c r="J41" s="34">
        <f>I41*1.21</f>
        <v>0</v>
      </c>
      <c r="K41" s="29">
        <v>89860</v>
      </c>
      <c r="L41" s="29">
        <v>108730.59999999999</v>
      </c>
      <c r="N41" s="29">
        <v>18</v>
      </c>
    </row>
    <row r="42" spans="1:19" ht="317.25" customHeight="1">
      <c r="A42" s="21" t="s">
        <v>14</v>
      </c>
      <c r="B42" s="22"/>
      <c r="C42" s="9" t="s">
        <v>14</v>
      </c>
      <c r="D42" s="9" t="s">
        <v>65</v>
      </c>
      <c r="E42" s="9" t="s">
        <v>76</v>
      </c>
      <c r="F42" s="10"/>
      <c r="G42" s="18" t="s">
        <v>14</v>
      </c>
      <c r="H42" s="20" t="s">
        <v>14</v>
      </c>
      <c r="I42" s="18" t="s">
        <v>14</v>
      </c>
      <c r="J42" s="34" t="s">
        <v>14</v>
      </c>
      <c r="M42" s="29">
        <v>18</v>
      </c>
      <c r="O42" s="29">
        <v>1</v>
      </c>
      <c r="P42" s="29">
        <v>89860</v>
      </c>
      <c r="Q42" s="29" t="s">
        <v>15</v>
      </c>
      <c r="R42" s="29">
        <v>89860</v>
      </c>
      <c r="S42" s="29">
        <v>108730.59999999999</v>
      </c>
    </row>
    <row r="43" spans="1:19">
      <c r="I43" s="18"/>
      <c r="J43" s="34"/>
    </row>
    <row r="44" spans="1:19" ht="127.5">
      <c r="A44" s="35" t="s">
        <v>66</v>
      </c>
      <c r="B44" s="36"/>
      <c r="C44" s="36"/>
      <c r="D44" s="37"/>
      <c r="E44" s="38" t="s">
        <v>67</v>
      </c>
    </row>
    <row r="45" spans="1:19" ht="21" thickBot="1"/>
    <row r="46" spans="1:19" ht="164.25" customHeight="1" thickBot="1">
      <c r="B46" s="39" t="s">
        <v>74</v>
      </c>
      <c r="C46" s="40"/>
      <c r="D46" s="41" t="s">
        <v>75</v>
      </c>
      <c r="E46" s="42"/>
    </row>
    <row r="47" spans="1:19" ht="21" thickBot="1"/>
    <row r="48" spans="1:19" ht="252.75" customHeight="1" thickBot="1">
      <c r="B48" s="39" t="s">
        <v>78</v>
      </c>
      <c r="C48" s="40"/>
      <c r="D48" s="41" t="s">
        <v>77</v>
      </c>
      <c r="E48" s="42"/>
    </row>
    <row r="49" spans="2:5" ht="21" thickBot="1"/>
    <row r="50" spans="2:5" ht="65.25" customHeight="1" thickBot="1">
      <c r="B50" s="39" t="s">
        <v>79</v>
      </c>
      <c r="C50" s="40"/>
      <c r="D50" s="43" t="s">
        <v>82</v>
      </c>
      <c r="E50" s="44"/>
    </row>
  </sheetData>
  <mergeCells count="9">
    <mergeCell ref="B48:C48"/>
    <mergeCell ref="D48:E48"/>
    <mergeCell ref="B50:C50"/>
    <mergeCell ref="D50:E50"/>
    <mergeCell ref="I2:J2"/>
    <mergeCell ref="I3:J3"/>
    <mergeCell ref="I4:J4"/>
    <mergeCell ref="B46:C46"/>
    <mergeCell ref="D46:E46"/>
  </mergeCells>
  <conditionalFormatting sqref="A7:J42">
    <cfRule type="expression" dxfId="9" priority="61">
      <formula>$M7=0</formula>
    </cfRule>
    <cfRule type="cellIs" dxfId="8" priority="62" operator="equal">
      <formula>0</formula>
    </cfRule>
  </conditionalFormatting>
  <conditionalFormatting sqref="F7">
    <cfRule type="expression" dxfId="7" priority="43">
      <formula>$M7=0</formula>
    </cfRule>
    <cfRule type="cellIs" dxfId="6" priority="44" operator="equal">
      <formula>0</formula>
    </cfRule>
  </conditionalFormatting>
  <conditionalFormatting sqref="F7">
    <cfRule type="expression" dxfId="5" priority="41">
      <formula>$M7=0</formula>
    </cfRule>
    <cfRule type="cellIs" dxfId="4" priority="42" operator="equal">
      <formula>0</formula>
    </cfRule>
  </conditionalFormatting>
  <conditionalFormatting sqref="I43">
    <cfRule type="expression" dxfId="3" priority="3">
      <formula>$M43=0</formula>
    </cfRule>
    <cfRule type="cellIs" dxfId="2" priority="4" operator="equal">
      <formula>0</formula>
    </cfRule>
  </conditionalFormatting>
  <conditionalFormatting sqref="J43">
    <cfRule type="expression" dxfId="1" priority="1">
      <formula>$M43=0</formula>
    </cfRule>
    <cfRule type="cellIs" dxfId="0" priority="2" operator="equal">
      <formula>0</formula>
    </cfRule>
  </conditionalFormatting>
  <pageMargins left="0.47244094488188981" right="0.23622047244094491" top="0" bottom="0" header="0.31496062992125984" footer="0.31496062992125984"/>
  <pageSetup paperSize="9" scale="6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434B51E7B0D5E49B69185CEF03EC48E" ma:contentTypeVersion="8" ma:contentTypeDescription="Vytvoří nový dokument" ma:contentTypeScope="" ma:versionID="d53a20e02733158ad836bae15b80bb28">
  <xsd:schema xmlns:xsd="http://www.w3.org/2001/XMLSchema" xmlns:xs="http://www.w3.org/2001/XMLSchema" xmlns:p="http://schemas.microsoft.com/office/2006/metadata/properties" xmlns:ns2="7fb0215d-5a29-4068-b9b2-30a237f24f13" xmlns:ns3="26b7fe97-6423-4cf9-ad56-9f8a47dc0d62" targetNamespace="http://schemas.microsoft.com/office/2006/metadata/properties" ma:root="true" ma:fieldsID="1dc466f81670f53b359c28702152fd7a" ns2:_="" ns3:_="">
    <xsd:import namespace="7fb0215d-5a29-4068-b9b2-30a237f24f13"/>
    <xsd:import namespace="26b7fe97-6423-4cf9-ad56-9f8a47dc0d62"/>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b0215d-5a29-4068-b9b2-30a237f24f13" elementFormDefault="qualified">
    <xsd:import namespace="http://schemas.microsoft.com/office/2006/documentManagement/types"/>
    <xsd:import namespace="http://schemas.microsoft.com/office/infopath/2007/PartnerControls"/>
    <xsd:element name="SharedWithUsers" ma:index="8" nillable="true" ma:displayName="Sdílí se 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dílené s podrobnostmi"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6b7fe97-6423-4cf9-ad56-9f8a47dc0d62"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451A5E6-F41C-4762-BD6F-CF10CBB5C362}"/>
</file>

<file path=customXml/itemProps2.xml><?xml version="1.0" encoding="utf-8"?>
<ds:datastoreItem xmlns:ds="http://schemas.openxmlformats.org/officeDocument/2006/customXml" ds:itemID="{DDEA33F6-1FB3-423D-88DF-6E0B6B3F0D19}"/>
</file>

<file path=customXml/itemProps3.xml><?xml version="1.0" encoding="utf-8"?>
<ds:datastoreItem xmlns:ds="http://schemas.openxmlformats.org/officeDocument/2006/customXml" ds:itemID="{7803F867-23E2-4C76-AB35-D5152A624FE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KALKULACE</vt:lpstr>
      <vt:lpstr>KALKULACE!Oblast_tisku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NoLubos</dc:creator>
  <cp:lastModifiedBy>Lenovo</cp:lastModifiedBy>
  <cp:lastPrinted>2019-03-05T12:48:23Z</cp:lastPrinted>
  <dcterms:created xsi:type="dcterms:W3CDTF">2016-11-14T13:56:29Z</dcterms:created>
  <dcterms:modified xsi:type="dcterms:W3CDTF">2019-03-11T11:36:27Z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0x010100F434B51E7B0D5E49B69185CEF03EC48E</vt:lpwstr>
  </property>
</Properties>
</file>