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3"/>
  <workbookPr defaultThemeVersion="124226"/>
  <bookViews>
    <workbookView xWindow="0" yWindow="0" windowWidth="28800" windowHeight="12225" activeTab="1"/>
  </bookViews>
  <sheets>
    <sheet name="Souhrn" sheetId="6" r:id="rId1"/>
    <sheet name="Rozpočet" sheetId="1" r:id="rId2"/>
  </sheets>
  <definedNames/>
  <calcPr calcId="191029"/>
</workbook>
</file>

<file path=xl/sharedStrings.xml><?xml version="1.0" encoding="utf-8"?>
<sst xmlns="http://schemas.openxmlformats.org/spreadsheetml/2006/main" count="116" uniqueCount="69">
  <si>
    <t xml:space="preserve">Revize </t>
  </si>
  <si>
    <t>sada</t>
  </si>
  <si>
    <t>Pomocný materiál</t>
  </si>
  <si>
    <t>m</t>
  </si>
  <si>
    <t>ks</t>
  </si>
  <si>
    <t>Cena celkem bez DPH</t>
  </si>
  <si>
    <t>Celkem</t>
  </si>
  <si>
    <t>bez DPH</t>
  </si>
  <si>
    <t>Jednotka</t>
  </si>
  <si>
    <t>Množství</t>
  </si>
  <si>
    <t>h</t>
  </si>
  <si>
    <t>%</t>
  </si>
  <si>
    <t>Celková cena bez DPH</t>
  </si>
  <si>
    <t>Materiály</t>
  </si>
  <si>
    <t>Celkem materiály</t>
  </si>
  <si>
    <t>Cena za jedn.</t>
  </si>
  <si>
    <t>Celkem elektromontáže</t>
  </si>
  <si>
    <t>Popis</t>
  </si>
  <si>
    <t>Práce v HZS</t>
  </si>
  <si>
    <t>Celkem práce v HZS</t>
  </si>
  <si>
    <t>Montáže</t>
  </si>
  <si>
    <t>Cena</t>
  </si>
  <si>
    <t>Kabelová chránička Kopoflex - 50mm</t>
  </si>
  <si>
    <t>KF 09050</t>
  </si>
  <si>
    <t>Výstražná fólie</t>
  </si>
  <si>
    <t>Celkem montáže</t>
  </si>
  <si>
    <t>DPH 21%</t>
  </si>
  <si>
    <t>Cena celkem vč. DPH</t>
  </si>
  <si>
    <t>Montáž zemního vedení - zatažení do chráničky</t>
  </si>
  <si>
    <t>Montáž kabelové chráničky o průměru 50 mm</t>
  </si>
  <si>
    <t>Souhrn</t>
  </si>
  <si>
    <t>Uvedením obchodních názvů nejsou vyloučena rovnocenná řešení a komponenty v souladu</t>
  </si>
  <si>
    <t xml:space="preserve"> s §89 odst. 6 zákona 134/2016 Sb., O zadávaní veřejných zakázek. </t>
  </si>
  <si>
    <t xml:space="preserve">V rozpočtu jsou uvedeny kromě obecného popisu i referenční výrobky. </t>
  </si>
  <si>
    <t>Důvodem je dostatečně přesná specifikace výrobků, aby byla zajištěna požadovaná kvalita,</t>
  </si>
  <si>
    <t xml:space="preserve">a také budoucí kompatibilita se stávajícími materiály a zařízeními a  tím i efektivita nákladů </t>
  </si>
  <si>
    <t>na servis a údržbu zařízení.</t>
  </si>
  <si>
    <t>Trojnožka s výložníkek T</t>
  </si>
  <si>
    <t>Poznámka</t>
  </si>
  <si>
    <t>vyvěšení kabelu</t>
  </si>
  <si>
    <t>Kotvící materiál, pásky</t>
  </si>
  <si>
    <t>Demontáž krytu oceloplechové chráničky</t>
  </si>
  <si>
    <t>Instalace trojnožek, odkop kabelu</t>
  </si>
  <si>
    <t>Zemní vedení VO</t>
  </si>
  <si>
    <t>CYKY-J 4x10</t>
  </si>
  <si>
    <t>CYKY-J 3x2.5</t>
  </si>
  <si>
    <t>přívod sv. na most</t>
  </si>
  <si>
    <t xml:space="preserve">Zemní vedení, přívod </t>
  </si>
  <si>
    <t>Vodič uzemnění</t>
  </si>
  <si>
    <t>Proudový chránič s jističem</t>
  </si>
  <si>
    <t>230V,10A, char.C, 30mA</t>
  </si>
  <si>
    <t xml:space="preserve">do rozv. RIS, přívod </t>
  </si>
  <si>
    <t>Kabelová spojka 4x10, zemní</t>
  </si>
  <si>
    <t>Rekonstrukce mostu Dvůr Králové Schulzovy sady</t>
  </si>
  <si>
    <t>Pozn.</t>
  </si>
  <si>
    <t>Vyjmutí kabelů z chráničky a instalace na trojnožky</t>
  </si>
  <si>
    <t>Montáž zemních kabelových spojek</t>
  </si>
  <si>
    <t>CYKY-J 4x10, CYKY-J 3x2,5, CY4</t>
  </si>
  <si>
    <t>Dovyzbrojení rozvaděče RIS</t>
  </si>
  <si>
    <t>přívod sv.na most</t>
  </si>
  <si>
    <t>nové vedení, přeložka</t>
  </si>
  <si>
    <t>Zakončení kabelů</t>
  </si>
  <si>
    <t>CY4 žz</t>
  </si>
  <si>
    <t>Plastová rozvodnice IP67</t>
  </si>
  <si>
    <t>380x280x130 mm</t>
  </si>
  <si>
    <t>Celkové náklady projektu SO.401</t>
  </si>
  <si>
    <t>SO.401</t>
  </si>
  <si>
    <t>Aktualizace 2023</t>
  </si>
  <si>
    <t>Vypracoval: Ing. Jan Fiala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</si>
</sst>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double"/>
    </border>
    <border>
      <left/>
      <right/>
      <top style="thin"/>
      <bottom style="double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16" fontId="0" fillId="0" borderId="0" xfId="0" applyNumberFormat="1"/>
    <xf numFmtId="0" fontId="2" fillId="0" borderId="3" xfId="0" applyNumberFormat="1" applyFont="1" applyBorder="1" applyAlignment="1">
      <alignment horizontal="center"/>
    </xf>
    <xf numFmtId="164" fontId="0" fillId="0" borderId="0" xfId="0" applyNumberFormat="1"/>
    <xf numFmtId="0" fontId="4" fillId="0" borderId="2" xfId="0" applyFont="1" applyBorder="1"/>
    <xf numFmtId="0" fontId="0" fillId="0" borderId="2" xfId="0" applyNumberFormat="1" applyFill="1" applyBorder="1" applyAlignment="1">
      <alignment horizontal="center"/>
    </xf>
    <xf numFmtId="0" fontId="4" fillId="0" borderId="0" xfId="0" applyFont="1" applyFill="1" applyBorder="1"/>
    <xf numFmtId="0" fontId="4" fillId="2" borderId="0" xfId="0" applyFont="1" applyFill="1" applyBorder="1"/>
    <xf numFmtId="0" fontId="5" fillId="0" borderId="0" xfId="0" applyFont="1"/>
    <xf numFmtId="0" fontId="6" fillId="0" borderId="0" xfId="0" applyFont="1"/>
    <xf numFmtId="164" fontId="6" fillId="0" borderId="0" xfId="0" applyNumberFormat="1" applyFont="1"/>
    <xf numFmtId="0" fontId="0" fillId="0" borderId="4" xfId="0" applyNumberFormat="1" applyFill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7" fillId="3" borderId="0" xfId="0" applyFont="1" applyFill="1"/>
    <xf numFmtId="0" fontId="0" fillId="0" borderId="5" xfId="0" applyBorder="1"/>
    <xf numFmtId="0" fontId="8" fillId="0" borderId="6" xfId="0" applyFont="1" applyBorder="1"/>
    <xf numFmtId="0" fontId="8" fillId="0" borderId="7" xfId="0" applyFont="1" applyBorder="1"/>
    <xf numFmtId="164" fontId="9" fillId="0" borderId="6" xfId="0" applyNumberFormat="1" applyFont="1" applyFill="1" applyBorder="1"/>
    <xf numFmtId="0" fontId="8" fillId="0" borderId="6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164" fontId="8" fillId="0" borderId="6" xfId="0" applyNumberFormat="1" applyFont="1" applyBorder="1"/>
    <xf numFmtId="0" fontId="8" fillId="0" borderId="0" xfId="0" applyFont="1" applyBorder="1"/>
    <xf numFmtId="0" fontId="8" fillId="0" borderId="8" xfId="0" applyFont="1" applyBorder="1"/>
    <xf numFmtId="0" fontId="8" fillId="0" borderId="8" xfId="0" applyFont="1" applyBorder="1" applyAlignment="1">
      <alignment horizontal="right"/>
    </xf>
    <xf numFmtId="0" fontId="8" fillId="0" borderId="8" xfId="0" applyFont="1" applyBorder="1" applyAlignment="1">
      <alignment horizontal="center"/>
    </xf>
    <xf numFmtId="0" fontId="0" fillId="0" borderId="0" xfId="0" applyBorder="1"/>
    <xf numFmtId="0" fontId="8" fillId="0" borderId="0" xfId="0" applyNumberFormat="1" applyFont="1" applyFill="1" applyBorder="1" applyAlignment="1">
      <alignment horizontal="center"/>
    </xf>
    <xf numFmtId="164" fontId="9" fillId="0" borderId="6" xfId="0" applyNumberFormat="1" applyFont="1" applyBorder="1"/>
    <xf numFmtId="0" fontId="8" fillId="0" borderId="6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0" fontId="8" fillId="0" borderId="9" xfId="0" applyFont="1" applyBorder="1"/>
    <xf numFmtId="164" fontId="4" fillId="0" borderId="5" xfId="0" applyNumberFormat="1" applyFont="1" applyFill="1" applyBorder="1"/>
    <xf numFmtId="164" fontId="9" fillId="0" borderId="9" xfId="0" applyNumberFormat="1" applyFont="1" applyFill="1" applyBorder="1"/>
    <xf numFmtId="0" fontId="8" fillId="0" borderId="9" xfId="0" applyNumberFormat="1" applyFont="1" applyBorder="1" applyAlignment="1">
      <alignment horizontal="center"/>
    </xf>
    <xf numFmtId="164" fontId="8" fillId="0" borderId="10" xfId="0" applyNumberFormat="1" applyFont="1" applyBorder="1"/>
    <xf numFmtId="164" fontId="0" fillId="0" borderId="5" xfId="0" applyNumberFormat="1" applyBorder="1"/>
    <xf numFmtId="164" fontId="8" fillId="0" borderId="9" xfId="0" applyNumberFormat="1" applyFont="1" applyBorder="1"/>
    <xf numFmtId="0" fontId="3" fillId="3" borderId="11" xfId="0" applyFont="1" applyFill="1" applyBorder="1"/>
    <xf numFmtId="164" fontId="3" fillId="3" borderId="11" xfId="0" applyNumberFormat="1" applyFont="1" applyFill="1" applyBorder="1"/>
    <xf numFmtId="0" fontId="2" fillId="0" borderId="12" xfId="0" applyNumberFormat="1" applyFont="1" applyBorder="1" applyAlignment="1">
      <alignment horizontal="center"/>
    </xf>
    <xf numFmtId="164" fontId="2" fillId="0" borderId="12" xfId="0" applyNumberFormat="1" applyFont="1" applyBorder="1"/>
    <xf numFmtId="0" fontId="2" fillId="0" borderId="13" xfId="0" applyFont="1" applyBorder="1"/>
    <xf numFmtId="164" fontId="0" fillId="0" borderId="0" xfId="0" applyNumberFormat="1" applyBorder="1"/>
    <xf numFmtId="0" fontId="8" fillId="0" borderId="14" xfId="0" applyFont="1" applyBorder="1"/>
    <xf numFmtId="0" fontId="8" fillId="0" borderId="3" xfId="0" applyFont="1" applyBorder="1"/>
    <xf numFmtId="164" fontId="9" fillId="0" borderId="3" xfId="0" applyNumberFormat="1" applyFont="1" applyBorder="1"/>
    <xf numFmtId="0" fontId="8" fillId="0" borderId="3" xfId="0" applyNumberFormat="1" applyFont="1" applyFill="1" applyBorder="1" applyAlignment="1">
      <alignment horizontal="center"/>
    </xf>
    <xf numFmtId="164" fontId="8" fillId="0" borderId="15" xfId="0" applyNumberFormat="1" applyFont="1" applyBorder="1"/>
    <xf numFmtId="0" fontId="8" fillId="0" borderId="16" xfId="0" applyFont="1" applyBorder="1"/>
    <xf numFmtId="164" fontId="9" fillId="0" borderId="0" xfId="0" applyNumberFormat="1" applyFont="1" applyBorder="1"/>
    <xf numFmtId="0" fontId="6" fillId="0" borderId="0" xfId="0" applyFont="1" applyAlignment="1">
      <alignment horizontal="center"/>
    </xf>
    <xf numFmtId="0" fontId="4" fillId="0" borderId="1" xfId="0" applyFont="1" applyFill="1" applyBorder="1"/>
    <xf numFmtId="0" fontId="0" fillId="0" borderId="2" xfId="0" applyFill="1" applyBorder="1"/>
    <xf numFmtId="164" fontId="0" fillId="0" borderId="4" xfId="0" applyNumberFormat="1" applyFill="1" applyBorder="1"/>
    <xf numFmtId="0" fontId="0" fillId="0" borderId="1" xfId="0" applyFont="1" applyBorder="1"/>
    <xf numFmtId="165" fontId="4" fillId="0" borderId="4" xfId="0" applyNumberFormat="1" applyFont="1" applyFill="1" applyBorder="1"/>
    <xf numFmtId="49" fontId="0" fillId="0" borderId="2" xfId="0" applyNumberFormat="1" applyFill="1" applyBorder="1"/>
    <xf numFmtId="0" fontId="0" fillId="0" borderId="4" xfId="0" applyFill="1" applyBorder="1"/>
    <xf numFmtId="0" fontId="10" fillId="0" borderId="0" xfId="0" applyFont="1"/>
    <xf numFmtId="164" fontId="10" fillId="0" borderId="0" xfId="0" applyNumberFormat="1" applyFont="1"/>
    <xf numFmtId="164" fontId="4" fillId="0" borderId="4" xfId="0" applyNumberFormat="1" applyFont="1" applyFill="1" applyBorder="1"/>
    <xf numFmtId="0" fontId="3" fillId="3" borderId="0" xfId="0" applyFont="1" applyFill="1" applyBorder="1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164" fontId="3" fillId="3" borderId="0" xfId="0" applyNumberFormat="1" applyFont="1" applyFill="1" applyBorder="1"/>
    <xf numFmtId="0" fontId="0" fillId="0" borderId="1" xfId="0" applyFont="1" applyFill="1" applyBorder="1"/>
    <xf numFmtId="0" fontId="0" fillId="0" borderId="4" xfId="0" applyFont="1" applyFill="1" applyBorder="1"/>
    <xf numFmtId="165" fontId="4" fillId="2" borderId="4" xfId="0" applyNumberFormat="1" applyFont="1" applyFill="1" applyBorder="1"/>
    <xf numFmtId="0" fontId="11" fillId="0" borderId="0" xfId="0" applyFont="1" applyAlignment="1">
      <alignment vertical="top"/>
    </xf>
    <xf numFmtId="0" fontId="12" fillId="0" borderId="0" xfId="0" applyFont="1"/>
    <xf numFmtId="0" fontId="13" fillId="0" borderId="0" xfId="0" applyFont="1"/>
    <xf numFmtId="0" fontId="0" fillId="2" borderId="4" xfId="0" applyNumberFormat="1" applyFill="1" applyBorder="1" applyAlignment="1">
      <alignment horizontal="center"/>
    </xf>
    <xf numFmtId="0" fontId="5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20"/>
  <sheetViews>
    <sheetView view="pageBreakPreview" zoomScaleSheetLayoutView="100" workbookViewId="0" topLeftCell="A1">
      <selection activeCell="B25" sqref="B25"/>
    </sheetView>
  </sheetViews>
  <sheetFormatPr defaultColWidth="9.140625" defaultRowHeight="15"/>
  <cols>
    <col min="2" max="2" width="27.140625" style="0" customWidth="1"/>
    <col min="3" max="3" width="23.140625" style="0" customWidth="1"/>
    <col min="6" max="6" width="10.00390625" style="0" customWidth="1"/>
  </cols>
  <sheetData>
    <row r="3" ht="20.25">
      <c r="B3" s="11" t="s">
        <v>53</v>
      </c>
    </row>
    <row r="4" spans="2:3" ht="18">
      <c r="B4" s="12" t="s">
        <v>30</v>
      </c>
      <c r="C4" s="1" t="s">
        <v>66</v>
      </c>
    </row>
    <row r="5" ht="17.45">
      <c r="C5" s="53" t="s">
        <v>21</v>
      </c>
    </row>
    <row r="6" spans="2:8" ht="18">
      <c r="B6" s="12" t="s">
        <v>14</v>
      </c>
      <c r="C6" s="13">
        <f>Rozpočet!F16</f>
        <v>0</v>
      </c>
      <c r="D6" s="12"/>
      <c r="E6" s="12"/>
      <c r="F6" s="12"/>
      <c r="G6" s="12"/>
      <c r="H6" s="12"/>
    </row>
    <row r="7" spans="2:8" ht="18">
      <c r="B7" s="12" t="s">
        <v>25</v>
      </c>
      <c r="C7" s="13">
        <f>Rozpočet!F29</f>
        <v>0</v>
      </c>
      <c r="D7" s="12"/>
      <c r="E7" s="12"/>
      <c r="F7" s="12"/>
      <c r="G7" s="12"/>
      <c r="H7" s="12"/>
    </row>
    <row r="8" spans="2:8" ht="18">
      <c r="B8" s="12" t="s">
        <v>19</v>
      </c>
      <c r="C8" s="13">
        <f>Rozpočet!F34</f>
        <v>0</v>
      </c>
      <c r="F8" s="12"/>
      <c r="G8" s="12"/>
      <c r="H8" s="12"/>
    </row>
    <row r="9" spans="6:8" ht="17.45">
      <c r="F9" s="12"/>
      <c r="G9" s="12"/>
      <c r="H9" s="12"/>
    </row>
    <row r="10" spans="2:8" ht="17.45">
      <c r="B10" s="61" t="s">
        <v>6</v>
      </c>
      <c r="C10" s="62">
        <f>Rozpočet!F36</f>
        <v>0</v>
      </c>
      <c r="D10" s="61" t="s">
        <v>7</v>
      </c>
      <c r="E10" s="12"/>
      <c r="F10" s="12"/>
      <c r="G10" s="12"/>
      <c r="H10" s="12"/>
    </row>
    <row r="11" spans="2:8" ht="17.45">
      <c r="B11" s="12"/>
      <c r="C11" s="12"/>
      <c r="D11" s="12"/>
      <c r="E11" s="12"/>
      <c r="F11" s="12"/>
      <c r="G11" s="12"/>
      <c r="H11" s="12"/>
    </row>
    <row r="12" spans="2:8" ht="18">
      <c r="B12" s="72" t="s">
        <v>31</v>
      </c>
      <c r="C12" s="72"/>
      <c r="D12" s="73"/>
      <c r="E12" s="12"/>
      <c r="F12" s="12"/>
      <c r="G12" s="12"/>
      <c r="H12" s="12"/>
    </row>
    <row r="13" spans="2:8" ht="18">
      <c r="B13" s="72" t="s">
        <v>32</v>
      </c>
      <c r="C13" s="72"/>
      <c r="D13" s="73"/>
      <c r="E13" s="12"/>
      <c r="F13" s="12"/>
      <c r="G13" s="12"/>
      <c r="H13" s="12"/>
    </row>
    <row r="14" spans="2:8" ht="18">
      <c r="B14" s="72" t="s">
        <v>33</v>
      </c>
      <c r="C14" s="72"/>
      <c r="D14" s="73"/>
      <c r="E14" s="12"/>
      <c r="F14" s="12"/>
      <c r="G14" s="12"/>
      <c r="H14" s="12"/>
    </row>
    <row r="15" spans="2:8" ht="18">
      <c r="B15" s="73" t="s">
        <v>34</v>
      </c>
      <c r="C15" s="74"/>
      <c r="D15" s="74"/>
      <c r="E15" s="12"/>
      <c r="F15" s="12"/>
      <c r="G15" s="12"/>
      <c r="H15" s="12"/>
    </row>
    <row r="16" spans="2:8" ht="18">
      <c r="B16" s="73" t="s">
        <v>35</v>
      </c>
      <c r="C16" s="73"/>
      <c r="D16" s="73"/>
      <c r="E16" s="12"/>
      <c r="F16" s="12"/>
      <c r="G16" s="12"/>
      <c r="H16" s="12"/>
    </row>
    <row r="17" spans="2:8" ht="18">
      <c r="B17" s="73" t="s">
        <v>36</v>
      </c>
      <c r="C17" s="73"/>
      <c r="D17" s="73"/>
      <c r="E17" s="12"/>
      <c r="F17" s="12"/>
      <c r="G17" s="12"/>
      <c r="H17" s="12"/>
    </row>
    <row r="18" spans="2:8" ht="17.45">
      <c r="B18" s="73"/>
      <c r="C18" s="73"/>
      <c r="D18" s="73"/>
      <c r="E18" s="12"/>
      <c r="F18" s="12"/>
      <c r="G18" s="12"/>
      <c r="H18" s="12"/>
    </row>
    <row r="19" spans="2:8" ht="17.45">
      <c r="B19" s="12"/>
      <c r="C19" s="12"/>
      <c r="D19" s="12"/>
      <c r="E19" s="12"/>
      <c r="F19" s="12"/>
      <c r="G19" s="12"/>
      <c r="H19" s="12"/>
    </row>
    <row r="20" spans="2:8" ht="17.45">
      <c r="B20" s="12"/>
      <c r="C20" s="12"/>
      <c r="D20" s="12"/>
      <c r="E20" s="12"/>
      <c r="F20" s="12"/>
      <c r="G20" s="12"/>
      <c r="H20" s="12"/>
    </row>
  </sheetData>
  <printOptions/>
  <pageMargins left="0.7" right="0.7" top="0.787401575" bottom="0.787401575" header="0.3" footer="0.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2"/>
  <sheetViews>
    <sheetView tabSelected="1" view="pageBreakPreview" zoomScaleSheetLayoutView="100" workbookViewId="0" topLeftCell="A7">
      <selection activeCell="C32" sqref="C32"/>
    </sheetView>
  </sheetViews>
  <sheetFormatPr defaultColWidth="9.140625" defaultRowHeight="15"/>
  <cols>
    <col min="1" max="1" width="72.140625" style="0" customWidth="1"/>
    <col min="2" max="2" width="27.421875" style="0" customWidth="1"/>
    <col min="3" max="3" width="13.8515625" style="0" bestFit="1" customWidth="1"/>
    <col min="4" max="4" width="22.00390625" style="0" customWidth="1"/>
    <col min="5" max="5" width="11.28125" style="0" customWidth="1"/>
    <col min="6" max="6" width="22.7109375" style="0" bestFit="1" customWidth="1"/>
    <col min="7" max="7" width="22.00390625" style="0" customWidth="1"/>
  </cols>
  <sheetData>
    <row r="1" spans="1:5" ht="20.25">
      <c r="A1" s="76" t="s">
        <v>53</v>
      </c>
      <c r="B1" s="1"/>
      <c r="C1" s="1"/>
      <c r="D1" s="1"/>
      <c r="E1" s="1"/>
    </row>
    <row r="2" ht="19.5" thickBot="1">
      <c r="A2" s="16" t="s">
        <v>65</v>
      </c>
    </row>
    <row r="3" spans="1:7" ht="16.5" thickBot="1">
      <c r="A3" s="25" t="s">
        <v>13</v>
      </c>
      <c r="B3" s="25" t="s">
        <v>17</v>
      </c>
      <c r="C3" s="26" t="s">
        <v>15</v>
      </c>
      <c r="D3" s="27" t="s">
        <v>9</v>
      </c>
      <c r="E3" s="27" t="s">
        <v>8</v>
      </c>
      <c r="F3" s="26" t="s">
        <v>12</v>
      </c>
      <c r="G3" t="s">
        <v>38</v>
      </c>
    </row>
    <row r="4" spans="1:7" ht="15">
      <c r="A4" s="54" t="s">
        <v>37</v>
      </c>
      <c r="B4" s="55"/>
      <c r="C4" s="71"/>
      <c r="D4" s="14">
        <v>2</v>
      </c>
      <c r="E4" s="8" t="s">
        <v>4</v>
      </c>
      <c r="F4" s="56">
        <f aca="true" t="shared" si="0" ref="F4:F14">C4*D4</f>
        <v>0</v>
      </c>
      <c r="G4" s="4" t="s">
        <v>39</v>
      </c>
    </row>
    <row r="5" spans="1:7" ht="15">
      <c r="A5" s="54" t="s">
        <v>40</v>
      </c>
      <c r="B5" s="55"/>
      <c r="C5" s="58"/>
      <c r="D5" s="14">
        <v>1</v>
      </c>
      <c r="E5" s="8" t="s">
        <v>1</v>
      </c>
      <c r="F5" s="56">
        <f t="shared" si="0"/>
        <v>0</v>
      </c>
      <c r="G5" s="4" t="s">
        <v>39</v>
      </c>
    </row>
    <row r="6" spans="1:7" ht="6.6" customHeight="1">
      <c r="A6" s="54"/>
      <c r="B6" s="55"/>
      <c r="C6" s="58"/>
      <c r="D6" s="14"/>
      <c r="E6" s="8"/>
      <c r="F6" s="56"/>
      <c r="G6" s="4"/>
    </row>
    <row r="7" spans="1:7" ht="15">
      <c r="A7" s="54" t="s">
        <v>43</v>
      </c>
      <c r="B7" s="55" t="s">
        <v>44</v>
      </c>
      <c r="C7" s="71"/>
      <c r="D7" s="75">
        <v>50</v>
      </c>
      <c r="E7" s="8" t="s">
        <v>3</v>
      </c>
      <c r="F7" s="56">
        <f t="shared" si="0"/>
        <v>0</v>
      </c>
      <c r="G7" s="4" t="s">
        <v>60</v>
      </c>
    </row>
    <row r="8" spans="1:7" ht="15">
      <c r="A8" s="2" t="s">
        <v>47</v>
      </c>
      <c r="B8" s="3" t="s">
        <v>45</v>
      </c>
      <c r="C8" s="71"/>
      <c r="D8" s="75">
        <v>30</v>
      </c>
      <c r="E8" s="8" t="s">
        <v>3</v>
      </c>
      <c r="F8" s="56">
        <f t="shared" si="0"/>
        <v>0</v>
      </c>
      <c r="G8" s="4" t="s">
        <v>46</v>
      </c>
    </row>
    <row r="9" spans="1:7" ht="15">
      <c r="A9" s="57" t="s">
        <v>48</v>
      </c>
      <c r="B9" s="7" t="s">
        <v>62</v>
      </c>
      <c r="C9" s="71"/>
      <c r="D9" s="75">
        <v>30</v>
      </c>
      <c r="E9" s="8" t="s">
        <v>3</v>
      </c>
      <c r="F9" s="56">
        <f t="shared" si="0"/>
        <v>0</v>
      </c>
      <c r="G9" s="4" t="s">
        <v>46</v>
      </c>
    </row>
    <row r="10" spans="1:7" ht="15">
      <c r="A10" s="54" t="s">
        <v>22</v>
      </c>
      <c r="B10" s="59" t="s">
        <v>23</v>
      </c>
      <c r="C10" s="58"/>
      <c r="D10" s="14">
        <v>15</v>
      </c>
      <c r="E10" s="8" t="s">
        <v>3</v>
      </c>
      <c r="F10" s="56">
        <f t="shared" si="0"/>
        <v>0</v>
      </c>
      <c r="G10" s="4" t="s">
        <v>60</v>
      </c>
    </row>
    <row r="11" spans="1:7" ht="15">
      <c r="A11" s="54" t="s">
        <v>24</v>
      </c>
      <c r="B11" s="55"/>
      <c r="C11" s="58"/>
      <c r="D11" s="14">
        <v>15</v>
      </c>
      <c r="E11" s="8" t="s">
        <v>3</v>
      </c>
      <c r="F11" s="56">
        <f t="shared" si="0"/>
        <v>0</v>
      </c>
      <c r="G11" s="4" t="s">
        <v>60</v>
      </c>
    </row>
    <row r="12" spans="1:7" ht="15">
      <c r="A12" s="69" t="s">
        <v>49</v>
      </c>
      <c r="B12" s="55" t="s">
        <v>50</v>
      </c>
      <c r="C12" s="58"/>
      <c r="D12" s="14">
        <v>1</v>
      </c>
      <c r="E12" s="8" t="s">
        <v>4</v>
      </c>
      <c r="F12" s="56">
        <f t="shared" si="0"/>
        <v>0</v>
      </c>
      <c r="G12" s="4" t="s">
        <v>51</v>
      </c>
    </row>
    <row r="13" spans="1:7" ht="15">
      <c r="A13" s="69" t="s">
        <v>52</v>
      </c>
      <c r="B13" s="55"/>
      <c r="C13" s="58"/>
      <c r="D13" s="14">
        <v>4</v>
      </c>
      <c r="E13" s="8" t="s">
        <v>1</v>
      </c>
      <c r="F13" s="56">
        <f t="shared" si="0"/>
        <v>0</v>
      </c>
      <c r="G13" s="4" t="s">
        <v>60</v>
      </c>
    </row>
    <row r="14" spans="1:7" ht="15">
      <c r="A14" s="69" t="s">
        <v>63</v>
      </c>
      <c r="B14" s="55" t="s">
        <v>64</v>
      </c>
      <c r="C14" s="58"/>
      <c r="D14" s="14">
        <v>1</v>
      </c>
      <c r="E14" s="8" t="s">
        <v>4</v>
      </c>
      <c r="F14" s="56">
        <f t="shared" si="0"/>
        <v>0</v>
      </c>
      <c r="G14" s="4" t="s">
        <v>46</v>
      </c>
    </row>
    <row r="15" spans="1:7" ht="15">
      <c r="A15" s="60" t="s">
        <v>2</v>
      </c>
      <c r="B15" s="55" t="s">
        <v>1</v>
      </c>
      <c r="C15" s="58"/>
      <c r="D15" s="14">
        <v>1</v>
      </c>
      <c r="E15" s="8" t="s">
        <v>11</v>
      </c>
      <c r="F15" s="56">
        <f>C15*D15</f>
        <v>0</v>
      </c>
      <c r="G15" s="4"/>
    </row>
    <row r="16" spans="1:7" ht="16.5" thickBot="1">
      <c r="A16" s="18" t="s">
        <v>14</v>
      </c>
      <c r="B16" s="19"/>
      <c r="C16" s="20"/>
      <c r="D16" s="21"/>
      <c r="E16" s="22"/>
      <c r="F16" s="23">
        <f>SUM(F4:F15)</f>
        <v>0</v>
      </c>
      <c r="G16" s="4"/>
    </row>
    <row r="17" spans="1:7" ht="16.15" thickTop="1">
      <c r="A17" s="33"/>
      <c r="B17" s="33"/>
      <c r="C17" s="35"/>
      <c r="D17" s="36"/>
      <c r="E17" s="36"/>
      <c r="F17" s="39"/>
      <c r="G17" s="4"/>
    </row>
    <row r="18" spans="1:7" ht="15" thickBot="1">
      <c r="A18" s="28"/>
      <c r="B18" s="17"/>
      <c r="C18" s="34"/>
      <c r="D18" s="15"/>
      <c r="E18" s="15"/>
      <c r="F18" s="38"/>
      <c r="G18" s="4"/>
    </row>
    <row r="19" spans="1:7" ht="16.5" thickBot="1">
      <c r="A19" s="25" t="s">
        <v>20</v>
      </c>
      <c r="B19" s="25" t="s">
        <v>17</v>
      </c>
      <c r="C19" s="26" t="s">
        <v>15</v>
      </c>
      <c r="D19" s="27" t="s">
        <v>9</v>
      </c>
      <c r="E19" s="27" t="s">
        <v>8</v>
      </c>
      <c r="F19" s="26" t="s">
        <v>12</v>
      </c>
      <c r="G19" s="4"/>
    </row>
    <row r="20" spans="1:7" ht="15">
      <c r="A20" s="70" t="s">
        <v>41</v>
      </c>
      <c r="B20" s="55"/>
      <c r="C20" s="63"/>
      <c r="D20" s="14">
        <v>2</v>
      </c>
      <c r="E20" s="8" t="s">
        <v>10</v>
      </c>
      <c r="F20" s="56">
        <f aca="true" t="shared" si="1" ref="F20:F28">C20*D20</f>
        <v>0</v>
      </c>
      <c r="G20" s="4" t="s">
        <v>39</v>
      </c>
    </row>
    <row r="21" spans="1:7" ht="15">
      <c r="A21" s="70" t="s">
        <v>42</v>
      </c>
      <c r="B21" s="55"/>
      <c r="C21" s="63"/>
      <c r="D21" s="14">
        <v>2</v>
      </c>
      <c r="E21" s="8" t="s">
        <v>10</v>
      </c>
      <c r="F21" s="56">
        <f t="shared" si="1"/>
        <v>0</v>
      </c>
      <c r="G21" s="4" t="s">
        <v>39</v>
      </c>
    </row>
    <row r="22" spans="1:7" ht="15">
      <c r="A22" s="70" t="s">
        <v>55</v>
      </c>
      <c r="B22" s="55"/>
      <c r="C22" s="63"/>
      <c r="D22" s="14">
        <v>1</v>
      </c>
      <c r="E22" s="8" t="s">
        <v>10</v>
      </c>
      <c r="F22" s="56">
        <f>C22*D22</f>
        <v>0</v>
      </c>
      <c r="G22" s="4" t="s">
        <v>39</v>
      </c>
    </row>
    <row r="23" spans="1:7" ht="7.9" customHeight="1">
      <c r="A23" s="60"/>
      <c r="B23" s="55"/>
      <c r="C23" s="63"/>
      <c r="D23" s="14"/>
      <c r="E23" s="8"/>
      <c r="F23" s="56"/>
      <c r="G23" s="4"/>
    </row>
    <row r="24" spans="1:7" ht="15">
      <c r="A24" s="60" t="s">
        <v>56</v>
      </c>
      <c r="B24" s="55"/>
      <c r="C24" s="63"/>
      <c r="D24" s="14">
        <v>4</v>
      </c>
      <c r="E24" s="8" t="s">
        <v>1</v>
      </c>
      <c r="F24" s="56">
        <f t="shared" si="1"/>
        <v>0</v>
      </c>
      <c r="G24" s="4" t="s">
        <v>60</v>
      </c>
    </row>
    <row r="25" spans="1:7" ht="15">
      <c r="A25" s="70" t="s">
        <v>28</v>
      </c>
      <c r="B25" s="55" t="s">
        <v>57</v>
      </c>
      <c r="C25" s="63"/>
      <c r="D25" s="14">
        <v>110</v>
      </c>
      <c r="E25" s="8" t="s">
        <v>3</v>
      </c>
      <c r="F25" s="56">
        <f t="shared" si="1"/>
        <v>0</v>
      </c>
      <c r="G25" s="4" t="s">
        <v>60</v>
      </c>
    </row>
    <row r="26" spans="1:7" ht="15">
      <c r="A26" s="70" t="s">
        <v>29</v>
      </c>
      <c r="B26" s="55" t="s">
        <v>23</v>
      </c>
      <c r="C26" s="63"/>
      <c r="D26" s="14">
        <v>15</v>
      </c>
      <c r="E26" s="8" t="s">
        <v>3</v>
      </c>
      <c r="F26" s="56">
        <f t="shared" si="1"/>
        <v>0</v>
      </c>
      <c r="G26" s="4" t="s">
        <v>60</v>
      </c>
    </row>
    <row r="27" spans="1:7" ht="15">
      <c r="A27" s="60" t="s">
        <v>58</v>
      </c>
      <c r="B27" s="55"/>
      <c r="C27" s="63"/>
      <c r="D27" s="14">
        <v>3</v>
      </c>
      <c r="E27" s="8" t="s">
        <v>10</v>
      </c>
      <c r="F27" s="56">
        <f t="shared" si="1"/>
        <v>0</v>
      </c>
      <c r="G27" s="4" t="s">
        <v>59</v>
      </c>
    </row>
    <row r="28" spans="1:7" ht="15">
      <c r="A28" s="60" t="s">
        <v>61</v>
      </c>
      <c r="B28" s="55"/>
      <c r="C28" s="63"/>
      <c r="D28" s="14">
        <v>1</v>
      </c>
      <c r="E28" s="8" t="s">
        <v>1</v>
      </c>
      <c r="F28" s="56">
        <f t="shared" si="1"/>
        <v>0</v>
      </c>
      <c r="G28" s="4" t="s">
        <v>59</v>
      </c>
    </row>
    <row r="29" spans="1:6" ht="16.5" thickBot="1">
      <c r="A29" s="18" t="s">
        <v>16</v>
      </c>
      <c r="B29" s="19"/>
      <c r="C29" s="30"/>
      <c r="D29" s="31"/>
      <c r="E29" s="32"/>
      <c r="F29" s="23">
        <f>SUM(F20:F28)</f>
        <v>0</v>
      </c>
    </row>
    <row r="30" spans="1:6" ht="16.9" thickBot="1" thickTop="1">
      <c r="A30" s="51"/>
      <c r="B30" s="24"/>
      <c r="C30" s="52"/>
      <c r="D30" s="29"/>
      <c r="E30" s="29"/>
      <c r="F30" s="37"/>
    </row>
    <row r="31" spans="1:6" ht="16.5" thickBot="1">
      <c r="A31" s="25" t="s">
        <v>18</v>
      </c>
      <c r="B31" s="25" t="s">
        <v>17</v>
      </c>
      <c r="C31" s="26" t="s">
        <v>15</v>
      </c>
      <c r="D31" s="27" t="s">
        <v>9</v>
      </c>
      <c r="E31" s="27" t="s">
        <v>8</v>
      </c>
      <c r="F31" s="26" t="s">
        <v>12</v>
      </c>
    </row>
    <row r="32" spans="1:6" ht="15">
      <c r="A32" s="60" t="s">
        <v>18</v>
      </c>
      <c r="B32" s="55"/>
      <c r="C32" s="63"/>
      <c r="D32" s="14">
        <v>2</v>
      </c>
      <c r="E32" s="8" t="s">
        <v>10</v>
      </c>
      <c r="F32" s="56">
        <f>C32*D32</f>
        <v>0</v>
      </c>
    </row>
    <row r="33" spans="1:7" ht="15">
      <c r="A33" s="60" t="s">
        <v>0</v>
      </c>
      <c r="B33" s="55" t="s">
        <v>1</v>
      </c>
      <c r="C33" s="63"/>
      <c r="D33" s="14">
        <v>1</v>
      </c>
      <c r="E33" s="8" t="s">
        <v>4</v>
      </c>
      <c r="F33" s="56">
        <f>C33*D33</f>
        <v>0</v>
      </c>
      <c r="G33" s="4" t="s">
        <v>59</v>
      </c>
    </row>
    <row r="34" spans="1:6" ht="16.5" thickBot="1">
      <c r="A34" s="18" t="s">
        <v>19</v>
      </c>
      <c r="B34" s="19"/>
      <c r="C34" s="30"/>
      <c r="D34" s="31"/>
      <c r="E34" s="32"/>
      <c r="F34" s="23">
        <f>SUM(F32:F33)</f>
        <v>0</v>
      </c>
    </row>
    <row r="35" spans="1:6" ht="16.9" thickBot="1" thickTop="1">
      <c r="A35" s="46"/>
      <c r="B35" s="47"/>
      <c r="C35" s="48"/>
      <c r="D35" s="49"/>
      <c r="E35" s="49"/>
      <c r="F35" s="50"/>
    </row>
    <row r="36" spans="1:6" ht="18.6" thickBot="1">
      <c r="A36" s="40" t="s">
        <v>5</v>
      </c>
      <c r="B36" s="44"/>
      <c r="C36" s="43"/>
      <c r="D36" s="42"/>
      <c r="E36" s="5"/>
      <c r="F36" s="41">
        <f>F16+F29+F34</f>
        <v>0</v>
      </c>
    </row>
    <row r="37" spans="1:6" ht="18">
      <c r="A37" s="64" t="s">
        <v>26</v>
      </c>
      <c r="B37" s="65"/>
      <c r="C37" s="66"/>
      <c r="D37" s="67"/>
      <c r="E37" s="67"/>
      <c r="F37" s="68">
        <f>F36*0.21</f>
        <v>0</v>
      </c>
    </row>
    <row r="38" spans="1:6" ht="18.75">
      <c r="A38" s="64" t="s">
        <v>27</v>
      </c>
      <c r="B38" s="65"/>
      <c r="C38" s="66"/>
      <c r="D38" s="67"/>
      <c r="E38" s="67"/>
      <c r="F38" s="68">
        <f>F36+F37</f>
        <v>0</v>
      </c>
    </row>
    <row r="39" spans="1:6" ht="18.75">
      <c r="A39" s="64" t="s">
        <v>54</v>
      </c>
      <c r="C39" s="6" t="s">
        <v>67</v>
      </c>
      <c r="D39" s="6"/>
      <c r="E39" s="6"/>
      <c r="F39" s="6"/>
    </row>
    <row r="40" spans="1:6" ht="15">
      <c r="A40" s="9"/>
      <c r="C40" s="45" t="s">
        <v>68</v>
      </c>
      <c r="D40" s="6"/>
      <c r="E40" s="6"/>
      <c r="F40" s="6"/>
    </row>
    <row r="41" ht="15">
      <c r="A41" s="10"/>
    </row>
    <row r="42" ht="15">
      <c r="A42" s="28"/>
    </row>
  </sheetData>
  <printOptions/>
  <pageMargins left="0.7" right="0.7" top="0.787401575" bottom="0.787401575" header="0.3" footer="0.3"/>
  <pageSetup fitToHeight="1" fitToWidth="1" horizontalDpi="600" verticalDpi="600" orientation="landscape" scale="63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CODES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Krupička</dc:creator>
  <cp:keywords/>
  <dc:description/>
  <cp:lastModifiedBy>Haas Jan, Ing.</cp:lastModifiedBy>
  <cp:lastPrinted>2021-09-08T07:50:40Z</cp:lastPrinted>
  <dcterms:created xsi:type="dcterms:W3CDTF">2011-10-05T12:42:24Z</dcterms:created>
  <dcterms:modified xsi:type="dcterms:W3CDTF">2023-01-18T14:48:38Z</dcterms:modified>
  <cp:category/>
  <cp:version/>
  <cp:contentType/>
  <cp:contentStatus/>
</cp:coreProperties>
</file>