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P:\_AKCE_2022\042_KC_DVUR_KRALOVE_Mysicka\-=PRACOVNI=-\export\20222911-výkazy výměr\"/>
    </mc:Choice>
  </mc:AlternateContent>
  <xr:revisionPtr revIDLastSave="0" documentId="13_ncr:1_{D584A4D7-7786-4CF4-B717-5A55CD8DA9D1}" xr6:coauthVersionLast="47" xr6:coauthVersionMax="47" xr10:uidLastSave="{00000000-0000-0000-0000-000000000000}"/>
  <bookViews>
    <workbookView xWindow="465" yWindow="1170" windowWidth="28335" windowHeight="13770" tabRatio="991" xr2:uid="{00000000-000D-0000-FFFF-FFFF00000000}"/>
  </bookViews>
  <sheets>
    <sheet name="VÝKAZ VÝMĚR " sheetId="2" r:id="rId1"/>
  </sheets>
  <definedNames>
    <definedName name="_xlnm.Print_Titles" localSheetId="0">'VÝKAZ VÝMĚR '!$1:$6</definedName>
    <definedName name="_xlnm.Print_Area" localSheetId="0">'VÝKAZ VÝMĚR '!$A$1:$H$210</definedName>
    <definedName name="Print_Titles_0" localSheetId="0">'VÝKAZ VÝMĚR '!$1:$6</definedName>
    <definedName name="Print_Titles_0_0" localSheetId="0">'VÝKAZ VÝMĚR '!$1:$6</definedName>
    <definedName name="Print_Titles_0_0_0" localSheetId="0">'VÝKAZ VÝMĚR '!$1:$6</definedName>
    <definedName name="Print_Titles_0_0_0_0" localSheetId="0">'VÝKAZ VÝMĚR '!$1:$6</definedName>
    <definedName name="Print_Titles_0_0_0_0_0" localSheetId="0">'VÝKAZ VÝMĚR '!$1:$6</definedName>
    <definedName name="Print_Titles_0_0_0_0_0_0" localSheetId="0">'VÝKAZ VÝMĚR '!$1:$6</definedName>
    <definedName name="Print_Titles_0_0_0_0_0_0_0" localSheetId="0">'VÝKAZ VÝMĚR '!$1:$6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8" i="2" l="1"/>
  <c r="H107" i="2"/>
  <c r="H106" i="2"/>
  <c r="H70" i="2"/>
  <c r="H58" i="2"/>
  <c r="H31" i="2" l="1"/>
  <c r="H21" i="2"/>
  <c r="H16" i="2"/>
  <c r="H197" i="2"/>
  <c r="H194" i="2"/>
  <c r="H192" i="2"/>
  <c r="H151" i="2"/>
  <c r="H92" i="2"/>
  <c r="H207" i="2"/>
  <c r="H206" i="2"/>
  <c r="H205" i="2"/>
  <c r="H204" i="2"/>
  <c r="H203" i="2"/>
  <c r="H202" i="2"/>
  <c r="H201" i="2"/>
  <c r="H189" i="2"/>
  <c r="H186" i="2"/>
  <c r="H182" i="2"/>
  <c r="H181" i="2"/>
  <c r="H178" i="2"/>
  <c r="H177" i="2"/>
  <c r="H171" i="2"/>
  <c r="H168" i="2"/>
  <c r="H165" i="2"/>
  <c r="H164" i="2"/>
  <c r="H159" i="2"/>
  <c r="H158" i="2"/>
  <c r="H157" i="2"/>
  <c r="H156" i="2"/>
  <c r="H149" i="2"/>
  <c r="H148" i="2"/>
  <c r="H144" i="2"/>
  <c r="H140" i="2"/>
  <c r="H138" i="2"/>
  <c r="H135" i="2"/>
  <c r="H134" i="2"/>
  <c r="H133" i="2"/>
  <c r="H132" i="2"/>
  <c r="H131" i="2"/>
  <c r="H127" i="2"/>
  <c r="H124" i="2"/>
  <c r="H123" i="2"/>
  <c r="H121" i="2"/>
  <c r="H119" i="2"/>
  <c r="H117" i="2"/>
  <c r="H115" i="2"/>
  <c r="H114" i="2"/>
  <c r="H113" i="2"/>
  <c r="H112" i="2"/>
  <c r="H105" i="2"/>
  <c r="H104" i="2"/>
  <c r="H103" i="2"/>
  <c r="H102" i="2"/>
  <c r="H99" i="2"/>
  <c r="H98" i="2"/>
  <c r="H97" i="2"/>
  <c r="H96" i="2"/>
  <c r="H91" i="2"/>
  <c r="H90" i="2"/>
  <c r="H89" i="2"/>
  <c r="H83" i="2"/>
  <c r="H82" i="2"/>
  <c r="H81" i="2"/>
  <c r="H80" i="2"/>
  <c r="H68" i="2"/>
  <c r="H64" i="2"/>
  <c r="H61" i="2"/>
  <c r="H57" i="2"/>
  <c r="H50" i="2"/>
  <c r="H48" i="2"/>
  <c r="H46" i="2"/>
  <c r="H41" i="2"/>
  <c r="H40" i="2"/>
  <c r="H37" i="2"/>
  <c r="H34" i="2"/>
  <c r="H29" i="2"/>
  <c r="H27" i="2"/>
  <c r="H26" i="2"/>
  <c r="H20" i="2"/>
  <c r="H14" i="2"/>
  <c r="H15" i="2"/>
  <c r="H13" i="2"/>
  <c r="H209" i="2" l="1"/>
  <c r="A78" i="2"/>
  <c r="A12" i="2" l="1"/>
  <c r="A18" i="2" l="1"/>
  <c r="A20" i="2" s="1"/>
  <c r="A24" i="2" l="1"/>
  <c r="A87" i="2"/>
  <c r="A155" i="2" s="1"/>
  <c r="A167" i="2" s="1"/>
  <c r="A29" i="2" l="1"/>
  <c r="A36" i="2" l="1"/>
  <c r="A63" i="2" l="1"/>
  <c r="A175" i="2"/>
  <c r="A18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Monika Vyhnánková</author>
  </authors>
  <commentList>
    <comment ref="C18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Monika Vyhnánková:</t>
        </r>
        <r>
          <rPr>
            <sz val="9"/>
            <color indexed="81"/>
            <rFont val="Tahoma"/>
            <family val="2"/>
            <charset val="238"/>
          </rPr>
          <t xml:space="preserve">
oventrop aquastrom nebo honeywell Alwa kombi 4
</t>
        </r>
      </text>
    </comment>
  </commentList>
</comments>
</file>

<file path=xl/sharedStrings.xml><?xml version="1.0" encoding="utf-8"?>
<sst xmlns="http://schemas.openxmlformats.org/spreadsheetml/2006/main" count="246" uniqueCount="135">
  <si>
    <t>Projekt:</t>
  </si>
  <si>
    <t>1.0</t>
  </si>
  <si>
    <t>set</t>
  </si>
  <si>
    <t>2.0</t>
  </si>
  <si>
    <t>SPOLEČNÉ POLOŽKY</t>
  </si>
  <si>
    <t>m</t>
  </si>
  <si>
    <t>3</t>
  </si>
  <si>
    <t>DN75</t>
  </si>
  <si>
    <t>DN110</t>
  </si>
  <si>
    <t>DN25</t>
  </si>
  <si>
    <t>DN20</t>
  </si>
  <si>
    <t>KK</t>
  </si>
  <si>
    <t>DN15</t>
  </si>
  <si>
    <t>Splašková kanalizace</t>
  </si>
  <si>
    <t xml:space="preserve"> Tlaková kanalizace (na výtlak z přečerpávacích jímek a čerpacích stanic) PE HD (SDR11, PE80, SF1,25), svařováno</t>
  </si>
  <si>
    <t xml:space="preserve">DN110 </t>
  </si>
  <si>
    <t>DN160</t>
  </si>
  <si>
    <t>Vodovod</t>
  </si>
  <si>
    <t>Dešťová kanalizace</t>
  </si>
  <si>
    <t>Větrací hlavice</t>
  </si>
  <si>
    <t>Potrubí pitné  studené vody</t>
  </si>
  <si>
    <t>Izolace na potrubí pitné  studené vody</t>
  </si>
  <si>
    <t>Teplá voda</t>
  </si>
  <si>
    <t>Izolace na potrubí teplé vody</t>
  </si>
  <si>
    <t>Kulový kohout</t>
  </si>
  <si>
    <t>Kulový kohout s vypouštěním</t>
  </si>
  <si>
    <t>ks</t>
  </si>
  <si>
    <t>Vodovod a kanalizace</t>
  </si>
  <si>
    <t>Položka</t>
  </si>
  <si>
    <t>Kód</t>
  </si>
  <si>
    <t>Popis</t>
  </si>
  <si>
    <t>Jednotka</t>
  </si>
  <si>
    <t xml:space="preserve">Množství projekt </t>
  </si>
  <si>
    <t>Množství dle dodavatele</t>
  </si>
  <si>
    <t>Cena jednotková</t>
  </si>
  <si>
    <t>Celkem</t>
  </si>
  <si>
    <t xml:space="preserve"> Čistící tvarovka kompatibilní s materiálem odpadního potrubí</t>
  </si>
  <si>
    <t>20x2,3</t>
  </si>
  <si>
    <t>25x2,8</t>
  </si>
  <si>
    <t>32x3,6</t>
  </si>
  <si>
    <t>40x4,5</t>
  </si>
  <si>
    <t>DN32</t>
  </si>
  <si>
    <t xml:space="preserve"> ks</t>
  </si>
  <si>
    <t>KK+VK</t>
  </si>
  <si>
    <t xml:space="preserve"> Potrubí pro rozvod vody PPr-FIBER BASALT PLUS, S 3,2/SDR 7,4 PN28, spojováno svařováním s použitím speciálních fitinků, min. životnost 50 let</t>
  </si>
  <si>
    <t>20x2,8</t>
  </si>
  <si>
    <t>25x3,5</t>
  </si>
  <si>
    <t>32x4,4</t>
  </si>
  <si>
    <t>40x5,5</t>
  </si>
  <si>
    <t>ČK</t>
  </si>
  <si>
    <t>VH</t>
  </si>
  <si>
    <t>D20</t>
  </si>
  <si>
    <t>D25</t>
  </si>
  <si>
    <t>D32</t>
  </si>
  <si>
    <t>D40</t>
  </si>
  <si>
    <t>revizní otvory k armaturám</t>
  </si>
  <si>
    <t>dokumentace pro provedení stavby a dílenská dokumentace</t>
  </si>
  <si>
    <t xml:space="preserve"> Stavební manažer a stavební dozor</t>
  </si>
  <si>
    <t>Testování, vyvažování a zprovoznění</t>
  </si>
  <si>
    <t xml:space="preserve"> Dokumentace skutečného provedení</t>
  </si>
  <si>
    <t>Zaškolení údržby</t>
  </si>
  <si>
    <t>Vrtání prostupů 0-300mm</t>
  </si>
  <si>
    <t>80</t>
  </si>
  <si>
    <t>Poznámky:
- Výkaz výměr byl zpracovaný k dokumentaci ve stupni pro provedení stavby
- Informace na tomto dokumentu mohou být použity jenom v souvislosti s tímto projektem a nemohou být svévolně pozměňovány, doplňovány nebo odstraňovány. 
- Dodavatel je povinen provést kontrolu věcné správnosti dokumentace v návaznosti na skutečný stav, kontrolu souladu s platnými ČSN a v případě nesouladu či pochybností upozornit projektanta.
- Dodavatel musí číst kompletní dokumentaci s ohledem na všechny detaily a musí zahrnout do nabídky všechny potřebné součásti systému tak, aby dosáhl plné funkce systému dle záměru projektanta.                                                                                                                                                 - Tato dokumentace musí být čtena a koordinována dohromady s požárně bezpečnostním řešením stavby a aplikovanými výkresy architektury, ZTI, elektrických a sprinklerových dokumentací.                                                                                                                                                                          - Dodavatel mechanických profesí koordinuje s dodavatelem elektrickým profesí napájení do všech zařízení dle potřeby.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Veškerý materiál a barevnost použitý pro realizaci bude podléhat schvalovacímu procesu investora.</t>
  </si>
  <si>
    <t>sifon umyvadlový,bez výpusti ,kovový, 5/4" x 32mm</t>
  </si>
  <si>
    <t>rohový ventil umyvadlový ,1/2" x3/8"</t>
  </si>
  <si>
    <t>Ui</t>
  </si>
  <si>
    <t>Sifon umyvadlový chrom, pro invalidy odsunutý sifon</t>
  </si>
  <si>
    <t>sedátko</t>
  </si>
  <si>
    <t>Vý</t>
  </si>
  <si>
    <t>nástěnná páková baterie pro výlevku</t>
  </si>
  <si>
    <t>skleněná posuvná zástěna,</t>
  </si>
  <si>
    <t>pisoár s radarovým splachováním</t>
  </si>
  <si>
    <t>2.1</t>
  </si>
  <si>
    <t>ZK</t>
  </si>
  <si>
    <t>Zpětná klapka</t>
  </si>
  <si>
    <t>SV</t>
  </si>
  <si>
    <t>Pojistný ventil</t>
  </si>
  <si>
    <t xml:space="preserve">rohový ventil umyvadlový ,1/2" x3/8" + nerezové hadičky </t>
  </si>
  <si>
    <t>WCi</t>
  </si>
  <si>
    <t>REV: 0</t>
  </si>
  <si>
    <t>30</t>
  </si>
  <si>
    <t>Potrubí plastové (polypropylen), šedá barva, odolávající vysokým teplotám,spojování pomocí násuvných hrdel,těsněných elastomerovým kroužkem,včetně tvarovek,montáže a montážních prvků</t>
  </si>
  <si>
    <t>DN150</t>
  </si>
  <si>
    <t>Přivzdušňovací ventil - určený pro podomítkovou instalaci do příček. Množství vzduchu 13 l/s. Délkově upravitelná stavební ochranná zátka, vyjímatelný funkční díl s těsnicí membránou a kryt jsou součástí balení. Materiál ABS/PP.</t>
  </si>
  <si>
    <t>Podomítkový kondenzačnní sifon s kuličkou</t>
  </si>
  <si>
    <t>Kondenzačnní sifon s kuličkou</t>
  </si>
  <si>
    <t>Nálevkový odkapový sifon s kuličkou</t>
  </si>
  <si>
    <t xml:space="preserve">Střešní vtok DN110 se svislým odtokem, s továrně připojeným živičným izolačním pásem pro ideální napojení na tomu odpovídající hydroizolace, s elektrickým ohřevem se samoregulací (10-30W, 230V), se záchytným košem
</t>
  </si>
  <si>
    <t xml:space="preserve"> Potrubí pro rozvod vody vícevrstvé PPr, spojováno svařováním s použitím speciálních fitinků, min. životnost 50 let</t>
  </si>
  <si>
    <t>U</t>
  </si>
  <si>
    <t>stojánková baterie ,chrom</t>
  </si>
  <si>
    <t>Umyvadlo nástěnné 60x55x16 cm pro hendikepované, s otvorem pro baterii,s přepadem, bílé</t>
  </si>
  <si>
    <t>Umyvadlová páková baterie pro vozíčkáře</t>
  </si>
  <si>
    <t>závěsný klozet pro hendikepované,včetně montážního rámu a tlumící izolační desky</t>
  </si>
  <si>
    <t>ovládací tlačítko,matné,chrom+dálkové ovládání splachování</t>
  </si>
  <si>
    <t>Výlevka závěsná,včetně montážního rámu,s odkládací mřížkou</t>
  </si>
  <si>
    <t>Zapuštěná vanička z litého mramoru, bílá,900x900,včetně sprchového sifonu</t>
  </si>
  <si>
    <t>sprchová baterie včetně sprchové hlavice a držáku</t>
  </si>
  <si>
    <t>Pi</t>
  </si>
  <si>
    <t>Sp</t>
  </si>
  <si>
    <t>Kulový kohout s páčkou</t>
  </si>
  <si>
    <t>DN40</t>
  </si>
  <si>
    <t>F</t>
  </si>
  <si>
    <t>Filtr</t>
  </si>
  <si>
    <t>Izolace návleková z pěnového polyethylenu,tl.20mm</t>
  </si>
  <si>
    <t>Potrubní pouzdro z minerální vaty s hliníkovým polepem, tl.30 mm</t>
  </si>
  <si>
    <t>Potrubní pouzdro z minerální vaty s hliníkovým polepem, tl.40 mm</t>
  </si>
  <si>
    <t>Vyvažovací ventil automatický</t>
  </si>
  <si>
    <t>Izolace z pěnového polyethylenu,tl.5mm,proti kondenzaci</t>
  </si>
  <si>
    <t>Materiál+práce</t>
  </si>
  <si>
    <t>Izolace návleková z pěnového polyethylenu,tl.9mm</t>
  </si>
  <si>
    <t>Umyvadlo zavěšené s otvorem,bílé</t>
  </si>
  <si>
    <t>nerezová madla,jedno sklopné,jedno pevné</t>
  </si>
  <si>
    <t>DN15-32</t>
  </si>
  <si>
    <t>Vodoměr studená voda s dálkovým odečtem,Qn=1,5m3/h,DN20,M-Bus</t>
  </si>
  <si>
    <t>Vodoměr teplá voda s dálkovým odečtem,Qn=1,5m3/h,DN20,M-Bus</t>
  </si>
  <si>
    <t>Cirkulační potrubí D20-D40</t>
  </si>
  <si>
    <t>Potrubní pouzdro z minerální vaty s hliníkovým polepem, tl.20-50 mm</t>
  </si>
  <si>
    <t>150</t>
  </si>
  <si>
    <t>90</t>
  </si>
  <si>
    <t>300</t>
  </si>
  <si>
    <t>KC DVŮR KRÁLOVÉ - SO02-Kulturní centrum</t>
  </si>
  <si>
    <t>60</t>
  </si>
  <si>
    <t>PE40</t>
  </si>
  <si>
    <t>PE80</t>
  </si>
  <si>
    <t>Odlučovač tuků ACO LipuSmart-P-OAP NS2,s čerpadlem</t>
  </si>
  <si>
    <t>Odlučovač ropných látek,garážový,COALISATOR P,s integrovanou kalovou jímkou a čerpadlem</t>
  </si>
  <si>
    <t>PS-01</t>
  </si>
  <si>
    <t>Kompaktní přečerpávací zařízení,Drain Lift SANI-L</t>
  </si>
  <si>
    <t>DN125</t>
  </si>
  <si>
    <t>270</t>
  </si>
  <si>
    <t>lapač střešních splavenin</t>
  </si>
  <si>
    <t>WC</t>
  </si>
  <si>
    <t>ovládací tlačítko,matné,chrom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</si>
</sst>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Kč-405]_-;\-* #,##0.00\ [$Kč-405]_-;_-* \-??\ [$Kč-405]_-;_-@_-"/>
    <numFmt numFmtId="165" formatCode="#,##0.00\ [$Kč-405];\-#,##0.00\ [$Kč-405]"/>
  </numFmts>
  <fonts count="17" x14ac:knownFonts="1">
    <font>
      <sz val="11"/>
      <color rgb="FF000000"/>
      <name val="Calibri"/>
      <family val="2"/>
      <charset val="238"/>
    </font>
    <font>
      <sz val="8"/>
      <color rgb="FF000000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6"/>
      <name val="Arial Narrow"/>
      <family val="2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</font>
    <font>
      <i/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i/>
      <sz val="8"/>
      <name val="Arial Narrow"/>
      <family val="2"/>
      <charset val="238"/>
    </font>
    <font>
      <b/>
      <sz val="8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C3D69B"/>
        <bgColor rgb="FFFFCC9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rgb="FFFFCC9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4" tint="0.39997558519241921"/>
        <b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vertical="center"/>
      <protection locked="0"/>
    </xf>
    <xf numFmtId="164" fontId="1" fillId="2" borderId="6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vertical="center"/>
      <protection locked="0"/>
    </xf>
    <xf numFmtId="164" fontId="1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164" fontId="4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0" xfId="0" applyFont="1"/>
    <xf numFmtId="2" fontId="1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4" fontId="9" fillId="0" borderId="6" xfId="0" applyNumberFormat="1" applyFont="1" applyBorder="1" applyAlignment="1" applyProtection="1">
      <alignment vertical="center"/>
      <protection locked="0"/>
    </xf>
    <xf numFmtId="49" fontId="1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vertical="top"/>
    </xf>
    <xf numFmtId="0" fontId="10" fillId="3" borderId="6" xfId="0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3" fontId="10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1" fillId="4" borderId="6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vertical="center" wrapText="1"/>
    </xf>
    <xf numFmtId="0" fontId="10" fillId="0" borderId="15" xfId="0" applyFont="1" applyBorder="1" applyAlignment="1">
      <alignment vertical="center"/>
    </xf>
    <xf numFmtId="49" fontId="1" fillId="7" borderId="6" xfId="0" applyNumberFormat="1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 wrapText="1"/>
    </xf>
    <xf numFmtId="3" fontId="1" fillId="7" borderId="6" xfId="0" applyNumberFormat="1" applyFont="1" applyFill="1" applyBorder="1" applyAlignment="1">
      <alignment horizontal="center" vertical="center"/>
    </xf>
    <xf numFmtId="3" fontId="1" fillId="7" borderId="6" xfId="0" applyNumberFormat="1" applyFont="1" applyFill="1" applyBorder="1" applyAlignment="1" applyProtection="1">
      <alignment horizontal="center" vertical="center"/>
      <protection locked="0"/>
    </xf>
    <xf numFmtId="164" fontId="1" fillId="7" borderId="6" xfId="0" applyNumberFormat="1" applyFont="1" applyFill="1" applyBorder="1" applyAlignment="1" applyProtection="1">
      <alignment vertical="center"/>
      <protection locked="0"/>
    </xf>
    <xf numFmtId="164" fontId="1" fillId="7" borderId="6" xfId="0" applyNumberFormat="1" applyFont="1" applyFill="1" applyBorder="1" applyAlignment="1">
      <alignment vertical="center"/>
    </xf>
    <xf numFmtId="0" fontId="11" fillId="9" borderId="6" xfId="0" applyFont="1" applyFill="1" applyBorder="1" applyAlignment="1">
      <alignment vertical="center" wrapText="1"/>
    </xf>
    <xf numFmtId="0" fontId="2" fillId="9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vertical="center" wrapText="1"/>
    </xf>
    <xf numFmtId="49" fontId="1" fillId="10" borderId="6" xfId="0" applyNumberFormat="1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vertical="center" wrapText="1"/>
    </xf>
    <xf numFmtId="3" fontId="1" fillId="10" borderId="6" xfId="0" applyNumberFormat="1" applyFont="1" applyFill="1" applyBorder="1" applyAlignment="1">
      <alignment horizontal="center" vertical="center"/>
    </xf>
    <xf numFmtId="3" fontId="1" fillId="10" borderId="6" xfId="0" applyNumberFormat="1" applyFont="1" applyFill="1" applyBorder="1" applyAlignment="1" applyProtection="1">
      <alignment horizontal="center" vertical="center"/>
      <protection locked="0"/>
    </xf>
    <xf numFmtId="49" fontId="1" fillId="11" borderId="6" xfId="0" applyNumberFormat="1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3" fillId="11" borderId="6" xfId="0" applyFont="1" applyFill="1" applyBorder="1" applyAlignment="1">
      <alignment vertical="center" wrapText="1"/>
    </xf>
    <xf numFmtId="3" fontId="1" fillId="11" borderId="6" xfId="0" applyNumberFormat="1" applyFont="1" applyFill="1" applyBorder="1" applyAlignment="1">
      <alignment horizontal="center" vertical="center"/>
    </xf>
    <xf numFmtId="164" fontId="1" fillId="11" borderId="6" xfId="0" applyNumberFormat="1" applyFont="1" applyFill="1" applyBorder="1" applyAlignment="1" applyProtection="1">
      <alignment vertical="center"/>
      <protection locked="0"/>
    </xf>
    <xf numFmtId="164" fontId="1" fillId="11" borderId="6" xfId="0" applyNumberFormat="1" applyFont="1" applyFill="1" applyBorder="1" applyAlignment="1">
      <alignment vertical="center"/>
    </xf>
    <xf numFmtId="0" fontId="10" fillId="8" borderId="6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vertical="center"/>
    </xf>
    <xf numFmtId="0" fontId="11" fillId="5" borderId="6" xfId="0" applyFont="1" applyFill="1" applyBorder="1" applyAlignment="1">
      <alignment vertical="center"/>
    </xf>
    <xf numFmtId="0" fontId="12" fillId="9" borderId="0" xfId="0" applyFont="1" applyFill="1" applyAlignment="1">
      <alignment wrapText="1"/>
    </xf>
    <xf numFmtId="0" fontId="12" fillId="6" borderId="0" xfId="0" applyFont="1" applyFill="1" applyAlignment="1">
      <alignment wrapText="1"/>
    </xf>
    <xf numFmtId="0" fontId="2" fillId="12" borderId="6" xfId="0" applyFont="1" applyFill="1" applyBorder="1" applyAlignment="1">
      <alignment vertical="center" wrapText="1"/>
    </xf>
    <xf numFmtId="0" fontId="15" fillId="5" borderId="15" xfId="0" applyFont="1" applyFill="1" applyBorder="1" applyAlignment="1">
      <alignment vertical="center" wrapText="1"/>
    </xf>
    <xf numFmtId="0" fontId="12" fillId="4" borderId="0" xfId="0" applyFont="1" applyFill="1" applyAlignment="1">
      <alignment vertical="center"/>
    </xf>
    <xf numFmtId="0" fontId="12" fillId="4" borderId="0" xfId="0" applyFont="1" applyFill="1" applyAlignment="1">
      <alignment vertical="center" wrapText="1"/>
    </xf>
    <xf numFmtId="0" fontId="12" fillId="4" borderId="0" xfId="0" applyFont="1" applyFill="1" applyAlignment="1">
      <alignment wrapText="1"/>
    </xf>
    <xf numFmtId="0" fontId="11" fillId="0" borderId="6" xfId="0" applyFont="1" applyBorder="1" applyAlignment="1">
      <alignment vertical="center"/>
    </xf>
    <xf numFmtId="164" fontId="1" fillId="0" borderId="6" xfId="0" applyNumberFormat="1" applyFont="1" applyBorder="1" applyAlignment="1" applyProtection="1">
      <alignment horizontal="right" vertical="center"/>
      <protection locked="0"/>
    </xf>
    <xf numFmtId="165" fontId="1" fillId="0" borderId="6" xfId="0" applyNumberFormat="1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10" fillId="0" borderId="13" xfId="0" applyFont="1" applyBorder="1" applyAlignment="1">
      <alignment vertical="center" wrapText="1"/>
    </xf>
    <xf numFmtId="0" fontId="2" fillId="6" borderId="13" xfId="0" applyFont="1" applyFill="1" applyBorder="1" applyAlignment="1" applyProtection="1">
      <alignment vertical="top" wrapText="1"/>
      <protection locked="0"/>
    </xf>
    <xf numFmtId="0" fontId="1" fillId="13" borderId="6" xfId="0" applyFont="1" applyFill="1" applyBorder="1" applyAlignment="1">
      <alignment horizontal="center" vertical="center"/>
    </xf>
    <xf numFmtId="0" fontId="11" fillId="13" borderId="6" xfId="0" applyFont="1" applyFill="1" applyBorder="1" applyAlignment="1">
      <alignment vertical="center" wrapText="1"/>
    </xf>
    <xf numFmtId="0" fontId="10" fillId="13" borderId="6" xfId="0" applyFont="1" applyFill="1" applyBorder="1" applyAlignment="1">
      <alignment horizontal="center" vertical="center"/>
    </xf>
    <xf numFmtId="3" fontId="1" fillId="13" borderId="6" xfId="0" applyNumberFormat="1" applyFont="1" applyFill="1" applyBorder="1" applyAlignment="1">
      <alignment horizontal="center" vertical="center"/>
    </xf>
    <xf numFmtId="164" fontId="1" fillId="13" borderId="6" xfId="0" applyNumberFormat="1" applyFont="1" applyFill="1" applyBorder="1" applyAlignment="1" applyProtection="1">
      <alignment vertical="center"/>
      <protection locked="0"/>
    </xf>
    <xf numFmtId="2" fontId="1" fillId="13" borderId="6" xfId="0" applyNumberFormat="1" applyFont="1" applyFill="1" applyBorder="1" applyAlignment="1">
      <alignment horizontal="center" vertical="center"/>
    </xf>
    <xf numFmtId="0" fontId="10" fillId="13" borderId="6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1"/>
  <sheetViews>
    <sheetView tabSelected="1" topLeftCell="A88" zoomScaleNormal="100" zoomScaleSheetLayoutView="100" workbookViewId="0">
      <selection activeCell="G107" sqref="G107"/>
    </sheetView>
  </sheetViews>
  <sheetFormatPr defaultRowHeight="15" x14ac:dyDescent="0.25"/>
  <cols>
    <col min="1" max="1" width="6.85546875" style="1"/>
    <col min="2" max="2" width="10" style="1"/>
    <col min="3" max="3" width="52.85546875" style="42"/>
    <col min="4" max="4" width="9" style="1"/>
    <col min="5" max="5" width="9.85546875" style="1" customWidth="1"/>
    <col min="6" max="6" width="16.140625" style="1" customWidth="1"/>
    <col min="7" max="8" width="11.5703125" bestFit="1" customWidth="1"/>
    <col min="9" max="9" width="7.140625" customWidth="1"/>
    <col min="10" max="213" width="7.85546875"/>
    <col min="214" max="215" width="6.85546875"/>
    <col min="216" max="216" width="55.42578125"/>
    <col min="217" max="217" width="17.85546875"/>
    <col min="218" max="218" width="9"/>
    <col min="219" max="219" width="7.28515625"/>
    <col min="220" max="220" width="10.42578125"/>
    <col min="221" max="221" width="10.140625"/>
    <col min="222" max="222" width="9.42578125"/>
    <col min="223" max="223" width="10.28515625"/>
    <col min="224" max="224" width="10.140625"/>
    <col min="225" max="469" width="7.85546875"/>
    <col min="470" max="471" width="6.85546875"/>
    <col min="472" max="472" width="55.42578125"/>
    <col min="473" max="473" width="17.85546875"/>
    <col min="474" max="474" width="9"/>
    <col min="475" max="475" width="7.28515625"/>
    <col min="476" max="476" width="10.42578125"/>
    <col min="477" max="477" width="10.140625"/>
    <col min="478" max="478" width="9.42578125"/>
    <col min="479" max="479" width="10.28515625"/>
    <col min="480" max="480" width="10.140625"/>
    <col min="481" max="725" width="7.85546875"/>
    <col min="726" max="727" width="6.85546875"/>
    <col min="728" max="728" width="55.42578125"/>
    <col min="729" max="729" width="17.85546875"/>
    <col min="730" max="730" width="9"/>
    <col min="731" max="731" width="7.28515625"/>
    <col min="732" max="732" width="10.42578125"/>
    <col min="733" max="733" width="10.140625"/>
    <col min="734" max="734" width="9.42578125"/>
    <col min="735" max="735" width="10.28515625"/>
    <col min="736" max="736" width="10.140625"/>
    <col min="737" max="981" width="7.85546875"/>
    <col min="982" max="983" width="6.85546875"/>
    <col min="984" max="984" width="55.42578125"/>
    <col min="985" max="985" width="17.85546875"/>
    <col min="986" max="986" width="9"/>
    <col min="987" max="987" width="7.28515625"/>
    <col min="988" max="988" width="10.42578125"/>
    <col min="989" max="989" width="10.140625"/>
    <col min="990" max="990" width="9.42578125"/>
    <col min="991" max="991" width="10.28515625"/>
    <col min="992" max="992" width="10.140625"/>
    <col min="993" max="1020" width="7.85546875"/>
  </cols>
  <sheetData>
    <row r="1" spans="1:8" s="4" customFormat="1" ht="13.5" thickBot="1" x14ac:dyDescent="0.3">
      <c r="A1" s="2" t="s">
        <v>0</v>
      </c>
      <c r="B1" s="3" t="s">
        <v>122</v>
      </c>
      <c r="C1" s="12"/>
      <c r="D1" s="3" t="s">
        <v>80</v>
      </c>
      <c r="E1" s="5"/>
      <c r="F1" s="2"/>
      <c r="G1" s="6">
        <v>44893</v>
      </c>
    </row>
    <row r="2" spans="1:8" s="12" customFormat="1" ht="15" customHeight="1" thickBot="1" x14ac:dyDescent="0.3">
      <c r="A2" s="7"/>
      <c r="B2" s="8"/>
      <c r="C2" s="109" t="s">
        <v>27</v>
      </c>
      <c r="D2" s="8"/>
      <c r="E2" s="9"/>
      <c r="F2" s="9"/>
      <c r="G2" s="10"/>
      <c r="H2" s="11"/>
    </row>
    <row r="3" spans="1:8" ht="15" customHeight="1" thickBot="1" x14ac:dyDescent="0.3">
      <c r="A3" s="13"/>
      <c r="B3" s="14"/>
      <c r="C3" s="109"/>
      <c r="D3" s="14"/>
      <c r="E3" s="15"/>
      <c r="F3" s="15"/>
      <c r="G3" s="16"/>
      <c r="H3" s="17"/>
    </row>
    <row r="4" spans="1:8" ht="7.5" customHeight="1" x14ac:dyDescent="0.25">
      <c r="A4" s="13"/>
      <c r="B4" s="14"/>
      <c r="C4" s="109"/>
      <c r="D4" s="14"/>
      <c r="E4" s="18"/>
      <c r="F4" s="18"/>
      <c r="G4" s="19"/>
      <c r="H4" s="43"/>
    </row>
    <row r="5" spans="1:8" ht="15" customHeight="1" thickBot="1" x14ac:dyDescent="0.3">
      <c r="A5" s="111" t="s">
        <v>28</v>
      </c>
      <c r="B5" s="112" t="s">
        <v>29</v>
      </c>
      <c r="C5" s="113" t="s">
        <v>30</v>
      </c>
      <c r="D5" s="114" t="s">
        <v>31</v>
      </c>
      <c r="E5" s="115" t="s">
        <v>32</v>
      </c>
      <c r="F5" s="115" t="s">
        <v>33</v>
      </c>
      <c r="G5" s="54" t="s">
        <v>34</v>
      </c>
      <c r="H5" s="44"/>
    </row>
    <row r="6" spans="1:8" ht="26.25" customHeight="1" thickBot="1" x14ac:dyDescent="0.3">
      <c r="A6" s="111"/>
      <c r="B6" s="112"/>
      <c r="C6" s="113"/>
      <c r="D6" s="114"/>
      <c r="E6" s="116"/>
      <c r="F6" s="116"/>
      <c r="G6" s="20" t="s">
        <v>110</v>
      </c>
      <c r="H6" s="21" t="s">
        <v>35</v>
      </c>
    </row>
    <row r="7" spans="1:8" s="50" customFormat="1" ht="115.5" customHeight="1" x14ac:dyDescent="0.25">
      <c r="A7" s="110" t="s">
        <v>63</v>
      </c>
      <c r="B7" s="110"/>
      <c r="C7" s="110"/>
      <c r="D7" s="110"/>
      <c r="E7" s="110"/>
      <c r="F7" s="110"/>
      <c r="G7" s="110"/>
      <c r="H7" s="110"/>
    </row>
    <row r="8" spans="1:8" s="4" customFormat="1" ht="12.75" x14ac:dyDescent="0.25">
      <c r="A8" s="22"/>
      <c r="B8" s="2"/>
      <c r="C8" s="38"/>
      <c r="D8" s="2"/>
      <c r="E8" s="5"/>
      <c r="F8" s="23"/>
      <c r="G8" s="24"/>
      <c r="H8" s="25"/>
    </row>
    <row r="9" spans="1:8" s="4" customFormat="1" ht="12.75" x14ac:dyDescent="0.25">
      <c r="A9" s="64" t="s">
        <v>1</v>
      </c>
      <c r="B9" s="65"/>
      <c r="C9" s="66" t="s">
        <v>13</v>
      </c>
      <c r="D9" s="65"/>
      <c r="E9" s="67"/>
      <c r="F9" s="68"/>
      <c r="G9" s="69"/>
      <c r="H9" s="70"/>
    </row>
    <row r="10" spans="1:8" s="4" customFormat="1" ht="12.75" x14ac:dyDescent="0.25">
      <c r="A10" s="31"/>
      <c r="B10" s="31"/>
      <c r="C10" s="31"/>
      <c r="D10" s="31"/>
      <c r="E10" s="31"/>
      <c r="F10" s="31"/>
      <c r="G10" s="31"/>
      <c r="H10" s="31"/>
    </row>
    <row r="11" spans="1:8" s="4" customFormat="1" ht="12.75" x14ac:dyDescent="0.25">
      <c r="A11" s="31"/>
      <c r="B11" s="31"/>
      <c r="C11" s="51"/>
      <c r="D11" s="31"/>
      <c r="E11" s="31"/>
      <c r="F11" s="31"/>
      <c r="G11" s="31"/>
      <c r="H11" s="31"/>
    </row>
    <row r="12" spans="1:8" s="4" customFormat="1" ht="68.25" customHeight="1" x14ac:dyDescent="0.25">
      <c r="A12" s="46" t="str">
        <f>"1."&amp;COUNTA($A$9:A11)</f>
        <v>1.1</v>
      </c>
      <c r="B12" s="31"/>
      <c r="C12" s="72" t="s">
        <v>82</v>
      </c>
      <c r="D12" s="31"/>
      <c r="E12" s="31"/>
      <c r="F12" s="31"/>
      <c r="G12" s="31"/>
      <c r="H12" s="31"/>
    </row>
    <row r="13" spans="1:8" s="4" customFormat="1" ht="19.5" customHeight="1" x14ac:dyDescent="0.25">
      <c r="A13" s="46"/>
      <c r="B13" s="31"/>
      <c r="C13" s="59">
        <v>50</v>
      </c>
      <c r="D13" s="55" t="s">
        <v>5</v>
      </c>
      <c r="E13" s="31" t="s">
        <v>81</v>
      </c>
      <c r="F13" s="97"/>
      <c r="G13" s="97">
        <v>195</v>
      </c>
      <c r="H13" s="46">
        <f>E13*G13</f>
        <v>5850</v>
      </c>
    </row>
    <row r="14" spans="1:8" s="4" customFormat="1" ht="15.75" customHeight="1" x14ac:dyDescent="0.25">
      <c r="A14" s="46"/>
      <c r="B14" s="31"/>
      <c r="C14" s="59">
        <v>75</v>
      </c>
      <c r="D14" s="55" t="s">
        <v>5</v>
      </c>
      <c r="E14" s="31" t="s">
        <v>123</v>
      </c>
      <c r="F14" s="96"/>
      <c r="G14" s="96">
        <v>245</v>
      </c>
      <c r="H14" s="46">
        <f t="shared" ref="H14:H15" si="0">E14*G14</f>
        <v>14700</v>
      </c>
    </row>
    <row r="15" spans="1:8" s="4" customFormat="1" ht="16.5" customHeight="1" x14ac:dyDescent="0.25">
      <c r="A15" s="46"/>
      <c r="B15" s="31"/>
      <c r="C15" s="59">
        <v>110</v>
      </c>
      <c r="D15" s="55" t="s">
        <v>5</v>
      </c>
      <c r="E15" s="31" t="s">
        <v>119</v>
      </c>
      <c r="F15" s="96"/>
      <c r="G15" s="96">
        <v>580</v>
      </c>
      <c r="H15" s="46">
        <f t="shared" si="0"/>
        <v>87000</v>
      </c>
    </row>
    <row r="16" spans="1:8" s="4" customFormat="1" ht="20.25" customHeight="1" x14ac:dyDescent="0.25">
      <c r="A16" s="46"/>
      <c r="B16" s="31"/>
      <c r="C16" s="59">
        <v>125</v>
      </c>
      <c r="D16" s="55" t="s">
        <v>5</v>
      </c>
      <c r="E16" s="31" t="s">
        <v>62</v>
      </c>
      <c r="F16" s="96"/>
      <c r="G16" s="96">
        <v>915</v>
      </c>
      <c r="H16" s="46">
        <f t="shared" ref="H16" si="1">E16*G16</f>
        <v>73200</v>
      </c>
    </row>
    <row r="17" spans="1:14" s="4" customFormat="1" ht="24" customHeight="1" x14ac:dyDescent="0.25">
      <c r="A17" s="46"/>
      <c r="B17" s="31"/>
      <c r="C17" s="59"/>
      <c r="D17" s="55"/>
      <c r="E17" s="31"/>
      <c r="F17" s="31"/>
      <c r="G17" s="31"/>
      <c r="H17" s="31"/>
    </row>
    <row r="18" spans="1:14" ht="25.5" x14ac:dyDescent="0.25">
      <c r="A18" s="46" t="str">
        <f>"1."&amp;COUNTA($A$9:A17)</f>
        <v>1.2</v>
      </c>
      <c r="B18" s="36"/>
      <c r="C18" s="71" t="s">
        <v>14</v>
      </c>
      <c r="D18" s="55"/>
      <c r="E18" s="32"/>
      <c r="F18" s="34"/>
      <c r="G18" s="34"/>
      <c r="H18" s="35"/>
    </row>
    <row r="19" spans="1:14" x14ac:dyDescent="0.25">
      <c r="A19" s="46"/>
      <c r="B19" s="36"/>
      <c r="C19" s="52"/>
      <c r="D19" s="55"/>
      <c r="E19" s="32"/>
      <c r="F19" s="34"/>
      <c r="G19" s="34"/>
      <c r="H19" s="35"/>
    </row>
    <row r="20" spans="1:14" x14ac:dyDescent="0.25">
      <c r="A20" s="46" t="str">
        <f>"1."&amp;COUNTA($A$9:A18)</f>
        <v>1.3</v>
      </c>
      <c r="B20" s="36"/>
      <c r="C20" s="53" t="s">
        <v>124</v>
      </c>
      <c r="D20" s="55" t="s">
        <v>5</v>
      </c>
      <c r="E20" s="32">
        <v>40</v>
      </c>
      <c r="F20" s="34"/>
      <c r="G20" s="34">
        <v>450</v>
      </c>
      <c r="H20" s="46">
        <f t="shared" ref="H20" si="2">E20*G20</f>
        <v>18000</v>
      </c>
    </row>
    <row r="21" spans="1:14" x14ac:dyDescent="0.25">
      <c r="A21" s="46"/>
      <c r="B21" s="36"/>
      <c r="C21" s="53" t="s">
        <v>125</v>
      </c>
      <c r="D21" s="55" t="s">
        <v>5</v>
      </c>
      <c r="E21" s="32">
        <v>70</v>
      </c>
      <c r="F21" s="34"/>
      <c r="G21" s="34">
        <v>650</v>
      </c>
      <c r="H21" s="46">
        <f t="shared" ref="H21" si="3">E21*G21</f>
        <v>45500</v>
      </c>
    </row>
    <row r="22" spans="1:14" x14ac:dyDescent="0.25">
      <c r="A22" s="46"/>
      <c r="B22" s="36"/>
      <c r="C22" s="53"/>
      <c r="D22" s="55"/>
      <c r="E22" s="32"/>
      <c r="F22" s="34"/>
      <c r="G22" s="34"/>
      <c r="H22" s="35"/>
    </row>
    <row r="23" spans="1:14" x14ac:dyDescent="0.25">
      <c r="A23" s="31"/>
      <c r="B23" s="47"/>
      <c r="C23" s="53"/>
      <c r="D23" s="55"/>
      <c r="E23" s="32"/>
      <c r="F23" s="48"/>
      <c r="G23" s="48"/>
      <c r="H23" s="35"/>
    </row>
    <row r="24" spans="1:14" x14ac:dyDescent="0.25">
      <c r="A24" s="46" t="str">
        <f>"1."&amp;COUNTA($A$9:A22)</f>
        <v>1.4</v>
      </c>
      <c r="B24" s="55" t="s">
        <v>49</v>
      </c>
      <c r="C24" s="71" t="s">
        <v>36</v>
      </c>
      <c r="D24" s="55"/>
      <c r="E24" s="32"/>
      <c r="F24" s="34"/>
      <c r="G24" s="34"/>
      <c r="H24" s="35"/>
    </row>
    <row r="25" spans="1:14" x14ac:dyDescent="0.25">
      <c r="A25" s="31"/>
      <c r="B25" s="55"/>
      <c r="C25" s="53"/>
      <c r="D25" s="55"/>
      <c r="E25" s="32"/>
      <c r="F25" s="34"/>
      <c r="G25" s="34"/>
      <c r="H25" s="35"/>
      <c r="L25" s="45"/>
      <c r="M25" s="45"/>
      <c r="N25" s="45"/>
    </row>
    <row r="26" spans="1:14" x14ac:dyDescent="0.25">
      <c r="A26" s="31"/>
      <c r="B26" s="55"/>
      <c r="C26" s="53" t="s">
        <v>15</v>
      </c>
      <c r="D26" s="55" t="s">
        <v>26</v>
      </c>
      <c r="E26" s="32">
        <v>5</v>
      </c>
      <c r="F26" s="34"/>
      <c r="G26" s="34">
        <v>1000</v>
      </c>
      <c r="H26" s="46">
        <f t="shared" ref="H26:H29" si="4">E26*G26</f>
        <v>5000</v>
      </c>
      <c r="L26" s="45"/>
      <c r="M26" s="45"/>
      <c r="N26" s="45"/>
    </row>
    <row r="27" spans="1:14" x14ac:dyDescent="0.25">
      <c r="A27" s="31"/>
      <c r="B27" s="55"/>
      <c r="C27" s="53" t="s">
        <v>83</v>
      </c>
      <c r="D27" s="55" t="s">
        <v>26</v>
      </c>
      <c r="E27" s="32">
        <v>1</v>
      </c>
      <c r="F27" s="34"/>
      <c r="G27" s="34">
        <v>1050</v>
      </c>
      <c r="H27" s="46">
        <f t="shared" si="4"/>
        <v>1050</v>
      </c>
      <c r="L27" s="45"/>
      <c r="M27" s="45"/>
      <c r="N27" s="45"/>
    </row>
    <row r="28" spans="1:14" x14ac:dyDescent="0.25">
      <c r="A28" s="31"/>
      <c r="B28" s="55"/>
      <c r="C28" s="53"/>
      <c r="D28" s="55"/>
      <c r="E28" s="32"/>
      <c r="F28" s="34"/>
      <c r="G28" s="34"/>
      <c r="H28" s="35"/>
      <c r="L28" s="45"/>
      <c r="M28" s="45"/>
      <c r="N28" s="45"/>
    </row>
    <row r="29" spans="1:14" x14ac:dyDescent="0.25">
      <c r="A29" s="46" t="str">
        <f>"1."&amp;COUNTA($A$9:A27)</f>
        <v>1.5</v>
      </c>
      <c r="B29" s="36"/>
      <c r="C29" s="88" t="s">
        <v>126</v>
      </c>
      <c r="D29" s="55" t="s">
        <v>26</v>
      </c>
      <c r="E29" s="32">
        <v>1</v>
      </c>
      <c r="F29" s="34"/>
      <c r="G29" s="34">
        <v>80000</v>
      </c>
      <c r="H29" s="46">
        <f t="shared" si="4"/>
        <v>80000</v>
      </c>
      <c r="L29" s="45"/>
      <c r="M29" s="45"/>
      <c r="N29" s="45"/>
    </row>
    <row r="30" spans="1:14" x14ac:dyDescent="0.25">
      <c r="A30" s="46"/>
      <c r="B30" s="36"/>
      <c r="C30" s="98"/>
      <c r="D30" s="55"/>
      <c r="E30" s="32"/>
      <c r="F30" s="34"/>
      <c r="G30" s="34"/>
      <c r="H30" s="46"/>
      <c r="L30" s="45"/>
      <c r="M30" s="45"/>
      <c r="N30" s="45"/>
    </row>
    <row r="31" spans="1:14" ht="25.5" x14ac:dyDescent="0.25">
      <c r="A31" s="46"/>
      <c r="B31" s="36"/>
      <c r="C31" s="88" t="s">
        <v>127</v>
      </c>
      <c r="D31" s="55" t="s">
        <v>26</v>
      </c>
      <c r="E31" s="32">
        <v>1</v>
      </c>
      <c r="F31" s="34"/>
      <c r="G31" s="34">
        <v>80000</v>
      </c>
      <c r="H31" s="46">
        <f t="shared" ref="H31" si="5">E31*G31</f>
        <v>80000</v>
      </c>
      <c r="L31" s="45"/>
      <c r="M31" s="45"/>
      <c r="N31" s="45"/>
    </row>
    <row r="32" spans="1:14" x14ac:dyDescent="0.25">
      <c r="A32" s="46"/>
      <c r="B32" s="36"/>
      <c r="C32" s="99"/>
      <c r="D32" s="55"/>
      <c r="E32" s="32"/>
      <c r="F32" s="34"/>
      <c r="G32" s="34"/>
      <c r="H32" s="46"/>
      <c r="L32" s="45"/>
      <c r="M32" s="45"/>
      <c r="N32" s="45"/>
    </row>
    <row r="33" spans="1:14" x14ac:dyDescent="0.25">
      <c r="A33" s="46"/>
      <c r="B33" s="36"/>
      <c r="C33" s="98"/>
      <c r="D33" s="55"/>
      <c r="E33" s="32"/>
      <c r="F33" s="34"/>
      <c r="G33" s="34"/>
      <c r="H33" s="46"/>
      <c r="L33" s="45"/>
      <c r="M33" s="45"/>
      <c r="N33" s="45"/>
    </row>
    <row r="34" spans="1:14" x14ac:dyDescent="0.25">
      <c r="A34" s="46"/>
      <c r="B34" s="36" t="s">
        <v>128</v>
      </c>
      <c r="C34" s="88" t="s">
        <v>129</v>
      </c>
      <c r="D34" s="55" t="s">
        <v>26</v>
      </c>
      <c r="E34" s="32">
        <v>1</v>
      </c>
      <c r="F34" s="34"/>
      <c r="G34" s="34">
        <v>127000</v>
      </c>
      <c r="H34" s="46">
        <f t="shared" ref="H34" si="6">E34*G34</f>
        <v>127000</v>
      </c>
      <c r="L34" s="45"/>
      <c r="M34" s="45"/>
      <c r="N34" s="45"/>
    </row>
    <row r="35" spans="1:14" x14ac:dyDescent="0.25">
      <c r="A35" s="31"/>
      <c r="B35" s="36"/>
      <c r="C35" s="40"/>
      <c r="D35" s="36"/>
      <c r="E35" s="36"/>
      <c r="F35" s="34"/>
      <c r="G35" s="34"/>
      <c r="H35" s="35"/>
      <c r="L35" s="45"/>
      <c r="M35" s="45"/>
      <c r="N35" s="45"/>
    </row>
    <row r="36" spans="1:14" ht="51" x14ac:dyDescent="0.25">
      <c r="A36" s="46" t="str">
        <f>"1."&amp;COUNTA($A$9:A29)</f>
        <v>1.6</v>
      </c>
      <c r="B36" s="36"/>
      <c r="C36" s="88" t="s">
        <v>84</v>
      </c>
      <c r="D36" s="36"/>
      <c r="E36" s="32"/>
      <c r="F36" s="34"/>
      <c r="G36" s="34"/>
      <c r="H36" s="35"/>
      <c r="L36" s="45"/>
      <c r="M36" s="45"/>
      <c r="N36" s="45"/>
    </row>
    <row r="37" spans="1:14" x14ac:dyDescent="0.25">
      <c r="A37" s="31"/>
      <c r="B37" s="36"/>
      <c r="C37" s="40"/>
      <c r="D37" s="55" t="s">
        <v>26</v>
      </c>
      <c r="E37" s="36">
        <v>8</v>
      </c>
      <c r="F37" s="34"/>
      <c r="G37" s="34">
        <v>1750</v>
      </c>
      <c r="H37" s="46">
        <f t="shared" ref="H37" si="7">E37*G37</f>
        <v>14000</v>
      </c>
      <c r="L37" s="45"/>
      <c r="M37" s="45"/>
      <c r="N37" s="45"/>
    </row>
    <row r="38" spans="1:14" x14ac:dyDescent="0.25">
      <c r="A38" s="31"/>
      <c r="B38" s="36"/>
      <c r="C38" s="40"/>
      <c r="D38" s="54"/>
      <c r="E38" s="36"/>
      <c r="F38" s="34"/>
      <c r="G38" s="34"/>
      <c r="H38" s="35"/>
      <c r="L38" s="45"/>
      <c r="M38" s="45"/>
      <c r="N38" s="45"/>
    </row>
    <row r="39" spans="1:14" x14ac:dyDescent="0.25">
      <c r="A39" s="31"/>
      <c r="B39" s="36" t="s">
        <v>50</v>
      </c>
      <c r="C39" s="72" t="s">
        <v>19</v>
      </c>
      <c r="D39" s="36"/>
      <c r="E39" s="32"/>
      <c r="F39" s="34"/>
      <c r="G39" s="34"/>
      <c r="H39" s="35"/>
      <c r="L39" s="45"/>
      <c r="M39" s="45"/>
      <c r="N39" s="45"/>
    </row>
    <row r="40" spans="1:14" x14ac:dyDescent="0.25">
      <c r="A40" s="31"/>
      <c r="B40" s="36"/>
      <c r="C40" s="40" t="s">
        <v>7</v>
      </c>
      <c r="D40" s="55" t="s">
        <v>26</v>
      </c>
      <c r="E40" s="36">
        <v>1</v>
      </c>
      <c r="F40" s="34"/>
      <c r="G40" s="34">
        <v>500</v>
      </c>
      <c r="H40" s="46">
        <f t="shared" ref="H40:H41" si="8">E40*G40</f>
        <v>500</v>
      </c>
      <c r="L40" s="45"/>
      <c r="M40" s="45"/>
      <c r="N40" s="45"/>
    </row>
    <row r="41" spans="1:14" x14ac:dyDescent="0.25">
      <c r="A41" s="31"/>
      <c r="B41" s="36"/>
      <c r="C41" s="40" t="s">
        <v>8</v>
      </c>
      <c r="D41" s="55" t="s">
        <v>26</v>
      </c>
      <c r="E41" s="36">
        <v>3</v>
      </c>
      <c r="F41" s="34"/>
      <c r="G41" s="34">
        <v>600</v>
      </c>
      <c r="H41" s="46">
        <f t="shared" si="8"/>
        <v>1800</v>
      </c>
      <c r="L41" s="45"/>
      <c r="M41" s="45"/>
      <c r="N41" s="45"/>
    </row>
    <row r="42" spans="1:14" x14ac:dyDescent="0.25">
      <c r="A42" s="31"/>
      <c r="B42" s="36"/>
      <c r="C42" s="40"/>
      <c r="D42" s="36"/>
      <c r="E42" s="32"/>
      <c r="F42" s="34"/>
      <c r="G42" s="34"/>
      <c r="H42" s="35"/>
      <c r="L42" s="45"/>
      <c r="M42" s="45"/>
      <c r="N42" s="45"/>
    </row>
    <row r="43" spans="1:14" ht="19.149999999999999" customHeight="1" x14ac:dyDescent="0.25">
      <c r="A43" s="46"/>
      <c r="B43" s="36"/>
      <c r="C43" s="40"/>
      <c r="D43" s="36"/>
      <c r="E43" s="37"/>
      <c r="F43" s="34"/>
      <c r="G43" s="34"/>
      <c r="H43" s="35"/>
      <c r="L43" s="45"/>
      <c r="M43" s="45"/>
      <c r="N43" s="45"/>
    </row>
    <row r="44" spans="1:14" x14ac:dyDescent="0.25">
      <c r="A44" s="46"/>
      <c r="B44" s="36"/>
      <c r="C44" s="40"/>
      <c r="D44" s="36"/>
      <c r="E44" s="37"/>
      <c r="F44" s="34"/>
      <c r="G44" s="34"/>
      <c r="H44" s="35"/>
      <c r="L44" s="45"/>
      <c r="M44" s="45"/>
      <c r="N44" s="45"/>
    </row>
    <row r="45" spans="1:14" x14ac:dyDescent="0.25">
      <c r="A45" s="46"/>
      <c r="B45" s="55"/>
      <c r="C45" s="72" t="s">
        <v>85</v>
      </c>
      <c r="D45" s="55"/>
      <c r="E45" s="32"/>
      <c r="F45" s="34"/>
      <c r="G45" s="34"/>
      <c r="H45" s="35"/>
      <c r="L45" s="45"/>
      <c r="M45" s="45"/>
      <c r="N45" s="45"/>
    </row>
    <row r="46" spans="1:14" x14ac:dyDescent="0.25">
      <c r="A46" s="46"/>
      <c r="B46" s="55"/>
      <c r="C46" s="53"/>
      <c r="D46" s="55" t="s">
        <v>26</v>
      </c>
      <c r="E46" s="32">
        <v>4</v>
      </c>
      <c r="F46" s="34"/>
      <c r="G46" s="34">
        <v>870</v>
      </c>
      <c r="H46" s="46">
        <f t="shared" ref="H46:H50" si="9">E46*G46</f>
        <v>3480</v>
      </c>
      <c r="L46" s="45"/>
      <c r="M46" s="45"/>
      <c r="N46" s="45"/>
    </row>
    <row r="47" spans="1:14" x14ac:dyDescent="0.25">
      <c r="A47" s="46"/>
      <c r="B47" s="36"/>
      <c r="C47" s="72" t="s">
        <v>86</v>
      </c>
      <c r="D47" s="55"/>
      <c r="E47" s="32"/>
      <c r="F47" s="34"/>
      <c r="G47" s="34"/>
      <c r="H47" s="35"/>
      <c r="L47" s="45"/>
      <c r="M47" s="45"/>
      <c r="N47" s="45"/>
    </row>
    <row r="48" spans="1:14" x14ac:dyDescent="0.25">
      <c r="A48" s="46"/>
      <c r="B48" s="36"/>
      <c r="C48" s="53"/>
      <c r="D48" s="55" t="s">
        <v>26</v>
      </c>
      <c r="E48" s="32">
        <v>4</v>
      </c>
      <c r="F48" s="34"/>
      <c r="G48" s="34">
        <v>950</v>
      </c>
      <c r="H48" s="46">
        <f t="shared" si="9"/>
        <v>3800</v>
      </c>
      <c r="L48" s="45"/>
      <c r="M48" s="45"/>
      <c r="N48" s="45"/>
    </row>
    <row r="49" spans="1:14" x14ac:dyDescent="0.25">
      <c r="A49" s="46"/>
      <c r="B49" s="36"/>
      <c r="C49" s="72" t="s">
        <v>87</v>
      </c>
      <c r="D49" s="55"/>
      <c r="E49" s="32"/>
      <c r="F49" s="34"/>
      <c r="G49" s="34"/>
      <c r="H49" s="35"/>
      <c r="L49" s="45"/>
      <c r="M49" s="45"/>
      <c r="N49" s="45"/>
    </row>
    <row r="50" spans="1:14" x14ac:dyDescent="0.25">
      <c r="A50" s="46"/>
      <c r="B50" s="36"/>
      <c r="C50" s="53"/>
      <c r="D50" s="55" t="s">
        <v>26</v>
      </c>
      <c r="E50" s="32">
        <v>4</v>
      </c>
      <c r="F50" s="34"/>
      <c r="G50" s="34">
        <v>220</v>
      </c>
      <c r="H50" s="46">
        <f t="shared" si="9"/>
        <v>880</v>
      </c>
      <c r="L50" s="45"/>
      <c r="M50" s="45"/>
      <c r="N50" s="45"/>
    </row>
    <row r="51" spans="1:14" x14ac:dyDescent="0.25">
      <c r="A51" s="46"/>
      <c r="B51" s="36"/>
      <c r="C51" s="53"/>
      <c r="D51" s="55"/>
      <c r="E51" s="32"/>
      <c r="F51" s="34"/>
      <c r="G51" s="34"/>
      <c r="H51" s="35"/>
      <c r="L51" s="45"/>
      <c r="M51" s="45"/>
      <c r="N51" s="45"/>
    </row>
    <row r="52" spans="1:14" x14ac:dyDescent="0.25">
      <c r="A52" s="46"/>
      <c r="B52" s="36"/>
      <c r="C52" s="53"/>
      <c r="D52" s="55"/>
      <c r="E52" s="32"/>
      <c r="F52" s="34"/>
      <c r="G52" s="34"/>
      <c r="H52" s="35"/>
      <c r="L52" s="45"/>
      <c r="M52" s="45"/>
      <c r="N52" s="45"/>
    </row>
    <row r="53" spans="1:14" x14ac:dyDescent="0.25">
      <c r="A53" s="26" t="s">
        <v>3</v>
      </c>
      <c r="B53" s="27"/>
      <c r="C53" s="39" t="s">
        <v>18</v>
      </c>
      <c r="D53" s="27"/>
      <c r="E53" s="28"/>
      <c r="F53" s="29"/>
      <c r="G53" s="29"/>
      <c r="H53" s="30"/>
      <c r="L53" s="45"/>
      <c r="M53" s="45"/>
      <c r="N53" s="45"/>
    </row>
    <row r="54" spans="1:14" x14ac:dyDescent="0.25">
      <c r="A54" s="58"/>
      <c r="B54" s="2"/>
      <c r="C54" s="38"/>
      <c r="D54" s="2"/>
      <c r="E54" s="18"/>
      <c r="F54" s="24"/>
      <c r="G54" s="24"/>
      <c r="H54" s="25"/>
      <c r="L54" s="45"/>
      <c r="M54" s="45"/>
      <c r="N54" s="45"/>
    </row>
    <row r="55" spans="1:14" ht="38.25" x14ac:dyDescent="0.25">
      <c r="A55" s="31" t="s">
        <v>73</v>
      </c>
      <c r="B55" s="31"/>
      <c r="C55" s="90" t="s">
        <v>82</v>
      </c>
      <c r="D55" s="31"/>
      <c r="E55" s="31"/>
      <c r="F55" s="31"/>
      <c r="G55" s="31"/>
      <c r="H55" s="31"/>
      <c r="L55" s="45"/>
      <c r="M55" s="45"/>
      <c r="N55" s="45"/>
    </row>
    <row r="56" spans="1:14" x14ac:dyDescent="0.25">
      <c r="A56" s="46"/>
      <c r="B56" s="31"/>
      <c r="C56" s="53"/>
      <c r="D56" s="55"/>
      <c r="E56" s="31"/>
      <c r="F56" s="31"/>
      <c r="G56" s="31"/>
      <c r="H56" s="31"/>
      <c r="L56" s="45"/>
      <c r="M56" s="45"/>
      <c r="N56" s="45"/>
    </row>
    <row r="57" spans="1:14" x14ac:dyDescent="0.25">
      <c r="A57" s="46"/>
      <c r="B57" s="31"/>
      <c r="C57" s="53" t="s">
        <v>8</v>
      </c>
      <c r="D57" s="55" t="s">
        <v>5</v>
      </c>
      <c r="E57" s="31" t="s">
        <v>131</v>
      </c>
      <c r="F57" s="34"/>
      <c r="G57" s="96">
        <v>580</v>
      </c>
      <c r="H57" s="46">
        <f t="shared" ref="H57:H58" si="10">E57*G57</f>
        <v>156600</v>
      </c>
      <c r="L57" s="45"/>
      <c r="M57" s="45"/>
      <c r="N57" s="45"/>
    </row>
    <row r="58" spans="1:14" x14ac:dyDescent="0.25">
      <c r="A58" s="46"/>
      <c r="B58" s="31"/>
      <c r="C58" s="59" t="s">
        <v>130</v>
      </c>
      <c r="D58" s="55" t="s">
        <v>5</v>
      </c>
      <c r="E58" s="31" t="s">
        <v>120</v>
      </c>
      <c r="F58" s="34"/>
      <c r="G58" s="96">
        <v>810</v>
      </c>
      <c r="H58" s="46">
        <f t="shared" si="10"/>
        <v>72900</v>
      </c>
      <c r="L58" s="45"/>
      <c r="M58" s="45"/>
      <c r="N58" s="45"/>
    </row>
    <row r="59" spans="1:14" x14ac:dyDescent="0.25">
      <c r="A59" s="31"/>
      <c r="B59" s="31"/>
      <c r="C59" s="49"/>
      <c r="D59" s="31"/>
      <c r="E59" s="31"/>
      <c r="F59" s="34"/>
      <c r="G59" s="34"/>
      <c r="H59" s="31"/>
      <c r="L59" s="45"/>
      <c r="M59" s="45"/>
      <c r="N59" s="45"/>
    </row>
    <row r="60" spans="1:14" ht="51" x14ac:dyDescent="0.25">
      <c r="A60" s="31"/>
      <c r="B60" s="55" t="s">
        <v>76</v>
      </c>
      <c r="C60" s="89" t="s">
        <v>88</v>
      </c>
      <c r="D60" s="55"/>
      <c r="E60" s="32"/>
      <c r="F60" s="34"/>
      <c r="G60" s="34"/>
      <c r="H60" s="31"/>
      <c r="L60" s="45"/>
      <c r="M60" s="45"/>
      <c r="N60" s="45"/>
    </row>
    <row r="61" spans="1:14" x14ac:dyDescent="0.25">
      <c r="A61" s="31"/>
      <c r="B61" s="55"/>
      <c r="C61" s="52"/>
      <c r="D61" s="55" t="s">
        <v>26</v>
      </c>
      <c r="E61" s="32">
        <v>10</v>
      </c>
      <c r="F61" s="34"/>
      <c r="G61" s="96">
        <v>5000</v>
      </c>
      <c r="H61" s="46">
        <f t="shared" ref="H61" si="11">E61*G61</f>
        <v>50000</v>
      </c>
      <c r="L61" s="45"/>
      <c r="M61" s="45"/>
      <c r="N61" s="45"/>
    </row>
    <row r="62" spans="1:14" x14ac:dyDescent="0.25">
      <c r="A62" s="31"/>
      <c r="B62" s="55"/>
      <c r="C62" s="53"/>
      <c r="D62" s="55"/>
      <c r="E62" s="32"/>
      <c r="F62" s="34"/>
      <c r="G62" s="34"/>
      <c r="H62" s="31"/>
      <c r="L62" s="45"/>
      <c r="M62" s="45"/>
      <c r="N62" s="45"/>
    </row>
    <row r="63" spans="1:14" x14ac:dyDescent="0.25">
      <c r="A63" s="46" t="str">
        <f>"1."&amp;COUNTA($A$9:A59)</f>
        <v>1.9</v>
      </c>
      <c r="B63" s="55" t="s">
        <v>49</v>
      </c>
      <c r="C63" s="73" t="s">
        <v>36</v>
      </c>
      <c r="D63" s="55"/>
      <c r="E63" s="32"/>
      <c r="F63" s="34"/>
      <c r="G63" s="34"/>
      <c r="H63" s="35"/>
      <c r="L63" s="45"/>
      <c r="M63" s="45"/>
      <c r="N63" s="45"/>
    </row>
    <row r="64" spans="1:14" x14ac:dyDescent="0.25">
      <c r="A64" s="31"/>
      <c r="B64" s="55"/>
      <c r="C64" s="53" t="s">
        <v>16</v>
      </c>
      <c r="D64" s="55" t="s">
        <v>42</v>
      </c>
      <c r="E64" s="32">
        <v>10</v>
      </c>
      <c r="F64" s="34"/>
      <c r="G64" s="96">
        <v>800</v>
      </c>
      <c r="H64" s="46">
        <f t="shared" ref="H64" si="12">E64*G64</f>
        <v>8000</v>
      </c>
      <c r="L64" s="45"/>
      <c r="M64" s="45"/>
      <c r="N64" s="45"/>
    </row>
    <row r="65" spans="1:14" x14ac:dyDescent="0.25">
      <c r="A65" s="31"/>
      <c r="B65" s="55"/>
      <c r="C65" s="53"/>
      <c r="D65" s="55"/>
      <c r="E65" s="32"/>
      <c r="F65" s="34"/>
      <c r="G65" s="34"/>
      <c r="H65" s="35"/>
      <c r="L65" s="45"/>
      <c r="M65" s="45"/>
      <c r="N65" s="45"/>
    </row>
    <row r="66" spans="1:14" x14ac:dyDescent="0.25">
      <c r="A66" s="31"/>
      <c r="B66" s="55"/>
      <c r="C66" s="73" t="s">
        <v>109</v>
      </c>
      <c r="D66" s="55"/>
      <c r="E66" s="32"/>
      <c r="F66" s="34"/>
      <c r="G66" s="34"/>
      <c r="H66" s="35"/>
      <c r="L66" s="45"/>
      <c r="M66" s="45"/>
      <c r="N66" s="45"/>
    </row>
    <row r="67" spans="1:14" x14ac:dyDescent="0.25">
      <c r="A67" s="31"/>
      <c r="B67" s="55"/>
      <c r="C67" s="53"/>
      <c r="D67" s="55"/>
      <c r="E67" s="32"/>
      <c r="F67" s="34"/>
      <c r="G67" s="34"/>
      <c r="H67" s="35"/>
      <c r="L67" s="45"/>
      <c r="M67" s="45"/>
      <c r="N67" s="45"/>
    </row>
    <row r="68" spans="1:14" x14ac:dyDescent="0.25">
      <c r="A68" s="31"/>
      <c r="B68" s="55"/>
      <c r="C68" s="53" t="s">
        <v>8</v>
      </c>
      <c r="D68" s="55" t="s">
        <v>5</v>
      </c>
      <c r="E68" s="31" t="s">
        <v>121</v>
      </c>
      <c r="F68" s="34"/>
      <c r="G68" s="96">
        <v>100</v>
      </c>
      <c r="H68" s="46">
        <f t="shared" ref="H68" si="13">E68*G68</f>
        <v>30000</v>
      </c>
      <c r="L68" s="45"/>
      <c r="M68" s="45"/>
      <c r="N68" s="45"/>
    </row>
    <row r="69" spans="1:14" x14ac:dyDescent="0.25">
      <c r="A69" s="31"/>
      <c r="B69" s="55"/>
      <c r="C69" s="53"/>
      <c r="D69" s="55"/>
      <c r="E69" s="31"/>
      <c r="F69" s="34"/>
      <c r="G69" s="34"/>
      <c r="H69" s="35"/>
      <c r="L69" s="45"/>
      <c r="M69" s="45"/>
      <c r="N69" s="45"/>
    </row>
    <row r="70" spans="1:14" x14ac:dyDescent="0.25">
      <c r="A70" s="31"/>
      <c r="B70" s="55"/>
      <c r="C70" s="101" t="s">
        <v>132</v>
      </c>
      <c r="D70" s="55" t="s">
        <v>26</v>
      </c>
      <c r="E70" s="32">
        <v>6</v>
      </c>
      <c r="F70" s="34"/>
      <c r="G70" s="96">
        <v>4000</v>
      </c>
      <c r="H70" s="46">
        <f t="shared" ref="H70" si="14">E70*G70</f>
        <v>24000</v>
      </c>
      <c r="L70" s="45"/>
      <c r="M70" s="45"/>
      <c r="N70" s="45"/>
    </row>
    <row r="71" spans="1:14" x14ac:dyDescent="0.25">
      <c r="A71" s="31"/>
      <c r="B71" s="55"/>
      <c r="C71" s="100"/>
      <c r="D71" s="55"/>
      <c r="E71" s="32"/>
      <c r="F71" s="34"/>
      <c r="G71" s="96"/>
      <c r="H71" s="46"/>
      <c r="L71" s="45"/>
      <c r="M71" s="45"/>
      <c r="N71" s="45"/>
    </row>
    <row r="72" spans="1:14" x14ac:dyDescent="0.25">
      <c r="A72" s="79" t="s">
        <v>3</v>
      </c>
      <c r="B72" s="80"/>
      <c r="C72" s="81" t="s">
        <v>17</v>
      </c>
      <c r="D72" s="80"/>
      <c r="E72" s="82"/>
      <c r="F72" s="83"/>
      <c r="G72" s="83"/>
      <c r="H72" s="84"/>
    </row>
    <row r="73" spans="1:14" x14ac:dyDescent="0.25">
      <c r="A73" s="46"/>
      <c r="B73" s="36"/>
      <c r="C73" s="41"/>
      <c r="D73" s="36"/>
      <c r="E73" s="32"/>
      <c r="F73" s="34"/>
      <c r="G73" s="34"/>
      <c r="H73" s="35"/>
    </row>
    <row r="74" spans="1:14" x14ac:dyDescent="0.25">
      <c r="A74" s="46"/>
      <c r="B74" s="36"/>
      <c r="C74" s="40"/>
      <c r="D74" s="36"/>
      <c r="E74" s="32"/>
      <c r="F74" s="34"/>
      <c r="G74" s="34"/>
      <c r="H74" s="35"/>
    </row>
    <row r="75" spans="1:14" x14ac:dyDescent="0.25">
      <c r="A75" s="46"/>
      <c r="B75" s="36"/>
      <c r="C75" s="85" t="s">
        <v>20</v>
      </c>
      <c r="D75" s="55"/>
      <c r="E75" s="32"/>
      <c r="F75" s="34"/>
      <c r="G75" s="34"/>
      <c r="H75" s="35"/>
    </row>
    <row r="76" spans="1:14" x14ac:dyDescent="0.25">
      <c r="A76" s="46"/>
      <c r="B76" s="36"/>
      <c r="C76" s="53"/>
      <c r="D76" s="55"/>
      <c r="E76" s="32"/>
      <c r="F76" s="34"/>
      <c r="G76" s="34"/>
      <c r="H76" s="35"/>
    </row>
    <row r="77" spans="1:14" x14ac:dyDescent="0.25">
      <c r="A77" s="46"/>
      <c r="B77" s="36"/>
      <c r="C77" s="53"/>
      <c r="D77" s="55"/>
      <c r="E77" s="32"/>
      <c r="F77" s="34"/>
      <c r="G77" s="34"/>
      <c r="H77" s="35"/>
    </row>
    <row r="78" spans="1:14" ht="25.5" x14ac:dyDescent="0.25">
      <c r="A78" s="46" t="str">
        <f>"2."&amp;COUNTA($A$72:A75)</f>
        <v>2.1</v>
      </c>
      <c r="B78" s="36"/>
      <c r="C78" s="60" t="s">
        <v>89</v>
      </c>
      <c r="D78" s="55"/>
      <c r="E78" s="32"/>
      <c r="F78" s="34"/>
      <c r="G78" s="34"/>
      <c r="H78" s="35"/>
    </row>
    <row r="79" spans="1:14" x14ac:dyDescent="0.25">
      <c r="A79" s="46"/>
      <c r="B79" s="36"/>
      <c r="C79" s="53"/>
      <c r="D79" s="55"/>
      <c r="E79" s="32"/>
      <c r="F79" s="34"/>
      <c r="G79" s="34"/>
      <c r="H79" s="35"/>
    </row>
    <row r="80" spans="1:14" x14ac:dyDescent="0.25">
      <c r="A80" s="46"/>
      <c r="B80" s="36"/>
      <c r="C80" s="53" t="s">
        <v>37</v>
      </c>
      <c r="D80" s="55" t="s">
        <v>5</v>
      </c>
      <c r="E80" s="32">
        <v>80</v>
      </c>
      <c r="F80" s="34"/>
      <c r="G80" s="34">
        <v>205</v>
      </c>
      <c r="H80" s="46">
        <f t="shared" ref="H80" si="15">E80*G80</f>
        <v>16400</v>
      </c>
    </row>
    <row r="81" spans="1:8" x14ac:dyDescent="0.25">
      <c r="A81" s="46"/>
      <c r="B81" s="36"/>
      <c r="C81" s="53" t="s">
        <v>38</v>
      </c>
      <c r="D81" s="55" t="s">
        <v>5</v>
      </c>
      <c r="E81" s="32">
        <v>60</v>
      </c>
      <c r="F81" s="34"/>
      <c r="G81" s="34">
        <v>245</v>
      </c>
      <c r="H81" s="46">
        <f t="shared" ref="H81:H83" si="16">E81*G81</f>
        <v>14700</v>
      </c>
    </row>
    <row r="82" spans="1:8" x14ac:dyDescent="0.25">
      <c r="A82" s="46"/>
      <c r="B82" s="36"/>
      <c r="C82" s="53" t="s">
        <v>39</v>
      </c>
      <c r="D82" s="55" t="s">
        <v>5</v>
      </c>
      <c r="E82" s="32">
        <v>125</v>
      </c>
      <c r="F82" s="34"/>
      <c r="G82" s="34">
        <v>305</v>
      </c>
      <c r="H82" s="46">
        <f t="shared" si="16"/>
        <v>38125</v>
      </c>
    </row>
    <row r="83" spans="1:8" x14ac:dyDescent="0.25">
      <c r="A83" s="46"/>
      <c r="B83" s="36"/>
      <c r="C83" s="53" t="s">
        <v>40</v>
      </c>
      <c r="D83" s="55" t="s">
        <v>5</v>
      </c>
      <c r="E83" s="32">
        <v>20</v>
      </c>
      <c r="F83" s="34"/>
      <c r="G83" s="34">
        <v>475</v>
      </c>
      <c r="H83" s="46">
        <f t="shared" si="16"/>
        <v>9500</v>
      </c>
    </row>
    <row r="84" spans="1:8" x14ac:dyDescent="0.25">
      <c r="A84" s="46"/>
      <c r="B84" s="36"/>
      <c r="C84" s="53"/>
      <c r="D84" s="55"/>
      <c r="E84" s="32"/>
      <c r="F84" s="34"/>
      <c r="G84" s="34"/>
      <c r="H84" s="35"/>
    </row>
    <row r="85" spans="1:8" x14ac:dyDescent="0.25">
      <c r="A85" s="46"/>
      <c r="B85" s="36"/>
      <c r="C85" s="53"/>
      <c r="D85" s="55"/>
      <c r="E85" s="32"/>
      <c r="F85" s="34"/>
      <c r="G85" s="34"/>
      <c r="H85" s="35"/>
    </row>
    <row r="86" spans="1:8" x14ac:dyDescent="0.25">
      <c r="A86" s="46"/>
      <c r="B86" s="36"/>
      <c r="C86" s="85" t="s">
        <v>21</v>
      </c>
      <c r="D86" s="55"/>
      <c r="E86" s="32"/>
      <c r="F86" s="34"/>
      <c r="G86" s="34"/>
      <c r="H86" s="35"/>
    </row>
    <row r="87" spans="1:8" x14ac:dyDescent="0.25">
      <c r="A87" s="46" t="str">
        <f>"2."&amp;COUNTA($A$72:A86)</f>
        <v>2.2</v>
      </c>
      <c r="B87" s="36"/>
      <c r="C87" s="60" t="s">
        <v>111</v>
      </c>
      <c r="D87" s="55"/>
      <c r="E87" s="32"/>
      <c r="F87" s="34"/>
      <c r="G87" s="34"/>
      <c r="H87" s="35"/>
    </row>
    <row r="88" spans="1:8" x14ac:dyDescent="0.25">
      <c r="A88" s="46"/>
      <c r="B88" s="36"/>
      <c r="C88" s="53"/>
      <c r="D88" s="55"/>
      <c r="E88" s="32"/>
      <c r="F88" s="34"/>
      <c r="G88" s="34"/>
      <c r="H88" s="35"/>
    </row>
    <row r="89" spans="1:8" x14ac:dyDescent="0.25">
      <c r="A89" s="46"/>
      <c r="B89" s="36"/>
      <c r="C89" s="53" t="s">
        <v>37</v>
      </c>
      <c r="D89" s="55" t="s">
        <v>5</v>
      </c>
      <c r="E89" s="32">
        <v>80</v>
      </c>
      <c r="F89" s="34"/>
      <c r="G89" s="34">
        <v>100</v>
      </c>
      <c r="H89" s="46">
        <f t="shared" ref="H89:H92" si="17">E89*G89</f>
        <v>8000</v>
      </c>
    </row>
    <row r="90" spans="1:8" x14ac:dyDescent="0.25">
      <c r="A90" s="46"/>
      <c r="B90" s="36"/>
      <c r="C90" s="53" t="s">
        <v>38</v>
      </c>
      <c r="D90" s="55" t="s">
        <v>5</v>
      </c>
      <c r="E90" s="32">
        <v>60</v>
      </c>
      <c r="F90" s="34"/>
      <c r="G90" s="34">
        <v>110</v>
      </c>
      <c r="H90" s="46">
        <f t="shared" si="17"/>
        <v>6600</v>
      </c>
    </row>
    <row r="91" spans="1:8" x14ac:dyDescent="0.25">
      <c r="A91" s="46"/>
      <c r="B91" s="36"/>
      <c r="C91" s="53" t="s">
        <v>39</v>
      </c>
      <c r="D91" s="55" t="s">
        <v>5</v>
      </c>
      <c r="E91" s="32">
        <v>125</v>
      </c>
      <c r="F91" s="34"/>
      <c r="G91" s="34">
        <v>120</v>
      </c>
      <c r="H91" s="46">
        <f t="shared" si="17"/>
        <v>15000</v>
      </c>
    </row>
    <row r="92" spans="1:8" x14ac:dyDescent="0.25">
      <c r="A92" s="46"/>
      <c r="B92" s="36"/>
      <c r="C92" s="53" t="s">
        <v>40</v>
      </c>
      <c r="D92" s="55" t="s">
        <v>5</v>
      </c>
      <c r="E92" s="32">
        <v>20</v>
      </c>
      <c r="F92" s="34"/>
      <c r="G92" s="34">
        <v>150</v>
      </c>
      <c r="H92" s="46">
        <f t="shared" si="17"/>
        <v>3000</v>
      </c>
    </row>
    <row r="93" spans="1:8" x14ac:dyDescent="0.25">
      <c r="A93" s="46"/>
      <c r="B93" s="36"/>
      <c r="C93" s="53"/>
      <c r="D93" s="55"/>
      <c r="E93" s="32"/>
      <c r="F93" s="34"/>
      <c r="G93" s="34"/>
      <c r="H93" s="35"/>
    </row>
    <row r="94" spans="1:8" x14ac:dyDescent="0.25">
      <c r="A94" s="46"/>
      <c r="B94" s="36"/>
      <c r="C94" s="53"/>
      <c r="D94" s="55"/>
      <c r="E94" s="32"/>
      <c r="F94" s="34"/>
      <c r="G94" s="34"/>
      <c r="H94" s="35"/>
    </row>
    <row r="95" spans="1:8" x14ac:dyDescent="0.25">
      <c r="A95" s="46"/>
      <c r="B95" s="36"/>
      <c r="C95" s="53"/>
      <c r="D95" s="55"/>
      <c r="E95" s="32"/>
      <c r="F95" s="34"/>
      <c r="G95" s="34"/>
      <c r="H95" s="35"/>
    </row>
    <row r="96" spans="1:8" x14ac:dyDescent="0.25">
      <c r="A96" s="46"/>
      <c r="B96" s="36" t="s">
        <v>90</v>
      </c>
      <c r="C96" s="92" t="s">
        <v>112</v>
      </c>
      <c r="D96" s="55" t="s">
        <v>26</v>
      </c>
      <c r="E96" s="32">
        <v>29</v>
      </c>
      <c r="F96" s="34"/>
      <c r="G96" s="34">
        <v>2000</v>
      </c>
      <c r="H96" s="46">
        <f t="shared" ref="H96" si="18">E96*G96</f>
        <v>58000</v>
      </c>
    </row>
    <row r="97" spans="1:8" x14ac:dyDescent="0.25">
      <c r="A97" s="46"/>
      <c r="B97" s="36"/>
      <c r="C97" s="53" t="s">
        <v>91</v>
      </c>
      <c r="D97" s="55" t="s">
        <v>26</v>
      </c>
      <c r="E97" s="32">
        <v>29</v>
      </c>
      <c r="F97" s="34"/>
      <c r="G97" s="34">
        <v>1000</v>
      </c>
      <c r="H97" s="46">
        <f t="shared" ref="H97" si="19">E97*G97</f>
        <v>29000</v>
      </c>
    </row>
    <row r="98" spans="1:8" x14ac:dyDescent="0.25">
      <c r="A98" s="46"/>
      <c r="B98" s="36"/>
      <c r="C98" s="53" t="s">
        <v>64</v>
      </c>
      <c r="D98" s="55" t="s">
        <v>26</v>
      </c>
      <c r="E98" s="32">
        <v>29</v>
      </c>
      <c r="F98" s="34"/>
      <c r="G98" s="34">
        <v>1200</v>
      </c>
      <c r="H98" s="46">
        <f t="shared" ref="H98" si="20">E98*G98</f>
        <v>34800</v>
      </c>
    </row>
    <row r="99" spans="1:8" x14ac:dyDescent="0.25">
      <c r="A99" s="46"/>
      <c r="B99" s="36"/>
      <c r="C99" s="53" t="s">
        <v>78</v>
      </c>
      <c r="D99" s="55" t="s">
        <v>26</v>
      </c>
      <c r="E99" s="32">
        <v>58</v>
      </c>
      <c r="F99" s="34"/>
      <c r="G99" s="34">
        <v>250</v>
      </c>
      <c r="H99" s="46">
        <f t="shared" ref="H99" si="21">E99*G99</f>
        <v>14500</v>
      </c>
    </row>
    <row r="100" spans="1:8" x14ac:dyDescent="0.25">
      <c r="A100" s="46"/>
      <c r="B100" s="36"/>
      <c r="C100" s="53"/>
      <c r="D100" s="55"/>
      <c r="E100" s="32"/>
      <c r="F100" s="34"/>
      <c r="G100" s="34"/>
      <c r="H100" s="35"/>
    </row>
    <row r="101" spans="1:8" x14ac:dyDescent="0.25">
      <c r="A101" s="46"/>
      <c r="B101" s="36"/>
      <c r="C101" s="53"/>
      <c r="D101" s="55"/>
      <c r="E101" s="32"/>
      <c r="F101" s="34"/>
      <c r="G101" s="34"/>
      <c r="H101" s="35"/>
    </row>
    <row r="102" spans="1:8" ht="25.5" x14ac:dyDescent="0.25">
      <c r="A102" s="46"/>
      <c r="B102" s="36" t="s">
        <v>66</v>
      </c>
      <c r="C102" s="93" t="s">
        <v>92</v>
      </c>
      <c r="D102" s="55" t="s">
        <v>26</v>
      </c>
      <c r="E102" s="32">
        <v>6</v>
      </c>
      <c r="F102" s="34"/>
      <c r="G102" s="34">
        <v>2000</v>
      </c>
      <c r="H102" s="46">
        <f t="shared" ref="H102:H103" si="22">E102*G102</f>
        <v>12000</v>
      </c>
    </row>
    <row r="103" spans="1:8" x14ac:dyDescent="0.25">
      <c r="A103" s="46"/>
      <c r="B103" s="36"/>
      <c r="C103" s="53" t="s">
        <v>93</v>
      </c>
      <c r="D103" s="55" t="s">
        <v>26</v>
      </c>
      <c r="E103" s="32">
        <v>6</v>
      </c>
      <c r="F103" s="34"/>
      <c r="G103" s="34">
        <v>5000</v>
      </c>
      <c r="H103" s="46">
        <f t="shared" si="22"/>
        <v>30000</v>
      </c>
    </row>
    <row r="104" spans="1:8" x14ac:dyDescent="0.25">
      <c r="A104" s="46"/>
      <c r="B104" s="36"/>
      <c r="C104" s="4" t="s">
        <v>67</v>
      </c>
      <c r="D104" s="55" t="s">
        <v>26</v>
      </c>
      <c r="E104" s="32">
        <v>6</v>
      </c>
      <c r="F104" s="34"/>
      <c r="G104" s="34">
        <v>2000</v>
      </c>
      <c r="H104" s="46">
        <f t="shared" ref="H104" si="23">E104*G104</f>
        <v>12000</v>
      </c>
    </row>
    <row r="105" spans="1:8" x14ac:dyDescent="0.25">
      <c r="A105" s="46"/>
      <c r="B105" s="36"/>
      <c r="C105" s="53" t="s">
        <v>65</v>
      </c>
      <c r="D105" s="55" t="s">
        <v>26</v>
      </c>
      <c r="E105" s="32">
        <v>12</v>
      </c>
      <c r="F105" s="34"/>
      <c r="G105" s="34">
        <v>250</v>
      </c>
      <c r="H105" s="46">
        <f t="shared" ref="H105:H108" si="24">E105*G105</f>
        <v>3000</v>
      </c>
    </row>
    <row r="106" spans="1:8" ht="25.5" x14ac:dyDescent="0.25">
      <c r="A106" s="46"/>
      <c r="B106" s="102" t="s">
        <v>133</v>
      </c>
      <c r="C106" s="103" t="s">
        <v>94</v>
      </c>
      <c r="D106" s="104" t="s">
        <v>26</v>
      </c>
      <c r="E106" s="105">
        <v>29</v>
      </c>
      <c r="F106" s="106"/>
      <c r="G106" s="106">
        <v>13500</v>
      </c>
      <c r="H106" s="107">
        <f t="shared" si="24"/>
        <v>391500</v>
      </c>
    </row>
    <row r="107" spans="1:8" x14ac:dyDescent="0.25">
      <c r="A107" s="46"/>
      <c r="B107" s="102"/>
      <c r="C107" s="108" t="s">
        <v>134</v>
      </c>
      <c r="D107" s="104" t="s">
        <v>26</v>
      </c>
      <c r="E107" s="105">
        <v>29</v>
      </c>
      <c r="F107" s="106"/>
      <c r="G107" s="106">
        <v>1500</v>
      </c>
      <c r="H107" s="107">
        <f t="shared" si="24"/>
        <v>43500</v>
      </c>
    </row>
    <row r="108" spans="1:8" x14ac:dyDescent="0.25">
      <c r="A108" s="46"/>
      <c r="B108" s="102"/>
      <c r="C108" s="108" t="s">
        <v>68</v>
      </c>
      <c r="D108" s="104" t="s">
        <v>26</v>
      </c>
      <c r="E108" s="105">
        <v>29</v>
      </c>
      <c r="F108" s="106"/>
      <c r="G108" s="106">
        <v>2000</v>
      </c>
      <c r="H108" s="107">
        <f t="shared" si="24"/>
        <v>58000</v>
      </c>
    </row>
    <row r="109" spans="1:8" x14ac:dyDescent="0.25">
      <c r="A109" s="46"/>
      <c r="B109" s="36"/>
      <c r="C109" s="53"/>
      <c r="D109" s="55"/>
      <c r="E109" s="32"/>
      <c r="F109" s="34"/>
      <c r="G109" s="34"/>
      <c r="H109" s="46"/>
    </row>
    <row r="110" spans="1:8" x14ac:dyDescent="0.25">
      <c r="A110" s="46"/>
      <c r="B110" s="36"/>
      <c r="C110" s="53"/>
      <c r="D110" s="55"/>
      <c r="E110" s="32"/>
      <c r="F110" s="34"/>
      <c r="G110" s="34"/>
      <c r="H110" s="46"/>
    </row>
    <row r="111" spans="1:8" x14ac:dyDescent="0.25">
      <c r="A111" s="46"/>
      <c r="B111" s="36"/>
      <c r="C111" s="53"/>
      <c r="D111" s="55"/>
      <c r="E111" s="32"/>
      <c r="F111" s="34"/>
      <c r="G111" s="34"/>
      <c r="H111" s="35"/>
    </row>
    <row r="112" spans="1:8" ht="25.5" x14ac:dyDescent="0.25">
      <c r="A112" s="46"/>
      <c r="B112" s="36" t="s">
        <v>79</v>
      </c>
      <c r="C112" s="60" t="s">
        <v>94</v>
      </c>
      <c r="D112" s="55" t="s">
        <v>26</v>
      </c>
      <c r="E112" s="32">
        <v>6</v>
      </c>
      <c r="F112" s="34"/>
      <c r="G112" s="34">
        <v>13500</v>
      </c>
      <c r="H112" s="46">
        <f t="shared" ref="H112" si="25">E112*G112</f>
        <v>81000</v>
      </c>
    </row>
    <row r="113" spans="1:8" x14ac:dyDescent="0.25">
      <c r="A113" s="46"/>
      <c r="B113" s="36"/>
      <c r="C113" s="53" t="s">
        <v>95</v>
      </c>
      <c r="D113" s="55" t="s">
        <v>26</v>
      </c>
      <c r="E113" s="32">
        <v>6</v>
      </c>
      <c r="F113" s="34"/>
      <c r="G113" s="34">
        <v>13000</v>
      </c>
      <c r="H113" s="46">
        <f t="shared" ref="H113" si="26">E113*G113</f>
        <v>78000</v>
      </c>
    </row>
    <row r="114" spans="1:8" x14ac:dyDescent="0.25">
      <c r="A114" s="46"/>
      <c r="B114" s="36"/>
      <c r="C114" s="53" t="s">
        <v>68</v>
      </c>
      <c r="D114" s="55" t="s">
        <v>26</v>
      </c>
      <c r="E114" s="32">
        <v>6</v>
      </c>
      <c r="F114" s="34"/>
      <c r="G114" s="34">
        <v>2000</v>
      </c>
      <c r="H114" s="46">
        <f t="shared" ref="H114" si="27">E114*G114</f>
        <v>12000</v>
      </c>
    </row>
    <row r="115" spans="1:8" x14ac:dyDescent="0.25">
      <c r="A115" s="46"/>
      <c r="B115" s="36"/>
      <c r="C115" s="53" t="s">
        <v>113</v>
      </c>
      <c r="D115" s="55" t="s">
        <v>26</v>
      </c>
      <c r="E115" s="32">
        <v>12</v>
      </c>
      <c r="F115" s="34"/>
      <c r="G115" s="34">
        <v>2000</v>
      </c>
      <c r="H115" s="46">
        <f t="shared" ref="H115" si="28">E115*G115</f>
        <v>24000</v>
      </c>
    </row>
    <row r="116" spans="1:8" x14ac:dyDescent="0.25">
      <c r="A116" s="46"/>
      <c r="B116" s="36"/>
      <c r="C116" s="53"/>
      <c r="D116" s="55"/>
      <c r="E116" s="32"/>
      <c r="F116" s="34"/>
      <c r="G116" s="34"/>
      <c r="H116" s="35"/>
    </row>
    <row r="117" spans="1:8" x14ac:dyDescent="0.25">
      <c r="A117" s="46"/>
      <c r="B117" s="36" t="s">
        <v>69</v>
      </c>
      <c r="C117" s="60" t="s">
        <v>96</v>
      </c>
      <c r="D117" s="55" t="s">
        <v>26</v>
      </c>
      <c r="E117" s="32">
        <v>4</v>
      </c>
      <c r="F117" s="34"/>
      <c r="G117" s="34">
        <v>8000</v>
      </c>
      <c r="H117" s="46">
        <f t="shared" ref="H117" si="29">E117*G117</f>
        <v>32000</v>
      </c>
    </row>
    <row r="118" spans="1:8" x14ac:dyDescent="0.25">
      <c r="A118" s="46"/>
      <c r="B118" s="36"/>
      <c r="C118" s="53"/>
      <c r="D118" s="55"/>
      <c r="E118" s="32"/>
      <c r="F118" s="34"/>
      <c r="G118" s="34"/>
      <c r="H118" s="35"/>
    </row>
    <row r="119" spans="1:8" x14ac:dyDescent="0.25">
      <c r="A119" s="46"/>
      <c r="B119" s="36"/>
      <c r="C119" s="53" t="s">
        <v>70</v>
      </c>
      <c r="D119" s="55" t="s">
        <v>26</v>
      </c>
      <c r="E119" s="32">
        <v>4</v>
      </c>
      <c r="F119" s="34"/>
      <c r="G119" s="34">
        <v>1100</v>
      </c>
      <c r="H119" s="46">
        <f t="shared" ref="H119" si="30">E119*G119</f>
        <v>4400</v>
      </c>
    </row>
    <row r="120" spans="1:8" x14ac:dyDescent="0.25">
      <c r="A120" s="46"/>
      <c r="B120" s="36"/>
      <c r="C120" s="53"/>
      <c r="D120" s="55"/>
      <c r="E120" s="32"/>
      <c r="F120" s="34"/>
      <c r="G120" s="34"/>
      <c r="H120" s="35"/>
    </row>
    <row r="121" spans="1:8" x14ac:dyDescent="0.25">
      <c r="A121" s="46"/>
      <c r="B121" s="36" t="s">
        <v>100</v>
      </c>
      <c r="C121" s="94" t="s">
        <v>97</v>
      </c>
      <c r="D121" s="55" t="s">
        <v>26</v>
      </c>
      <c r="E121" s="32">
        <v>9</v>
      </c>
      <c r="F121" s="34"/>
      <c r="G121" s="34">
        <v>4000</v>
      </c>
      <c r="H121" s="46">
        <f t="shared" ref="H121" si="31">E121*G121</f>
        <v>36000</v>
      </c>
    </row>
    <row r="122" spans="1:8" x14ac:dyDescent="0.25">
      <c r="A122" s="46"/>
      <c r="B122" s="36"/>
      <c r="C122" s="53"/>
      <c r="D122" s="55"/>
      <c r="E122" s="32"/>
      <c r="F122" s="34"/>
      <c r="G122" s="34"/>
      <c r="H122" s="35"/>
    </row>
    <row r="123" spans="1:8" x14ac:dyDescent="0.25">
      <c r="A123" s="46"/>
      <c r="B123" s="36"/>
      <c r="C123" s="53" t="s">
        <v>98</v>
      </c>
      <c r="D123" s="55" t="s">
        <v>26</v>
      </c>
      <c r="E123" s="32">
        <v>9</v>
      </c>
      <c r="F123" s="34"/>
      <c r="G123" s="34">
        <v>8000</v>
      </c>
      <c r="H123" s="46">
        <f t="shared" ref="H123:H124" si="32">E123*G123</f>
        <v>72000</v>
      </c>
    </row>
    <row r="124" spans="1:8" x14ac:dyDescent="0.25">
      <c r="A124" s="46"/>
      <c r="B124" s="36"/>
      <c r="C124" s="53" t="s">
        <v>71</v>
      </c>
      <c r="D124" s="55" t="s">
        <v>26</v>
      </c>
      <c r="E124" s="32">
        <v>9</v>
      </c>
      <c r="F124" s="34"/>
      <c r="G124" s="34">
        <v>8000</v>
      </c>
      <c r="H124" s="46">
        <f t="shared" si="32"/>
        <v>72000</v>
      </c>
    </row>
    <row r="125" spans="1:8" x14ac:dyDescent="0.25">
      <c r="A125" s="46"/>
      <c r="B125" s="36"/>
      <c r="C125" s="53"/>
      <c r="D125" s="55"/>
      <c r="E125" s="32"/>
      <c r="F125" s="34"/>
      <c r="G125" s="34"/>
      <c r="H125" s="35"/>
    </row>
    <row r="126" spans="1:8" x14ac:dyDescent="0.25">
      <c r="A126" s="46"/>
      <c r="B126" s="36"/>
      <c r="C126" s="53"/>
      <c r="D126" s="55"/>
      <c r="E126" s="32"/>
      <c r="F126" s="34"/>
      <c r="G126" s="34"/>
      <c r="H126" s="35"/>
    </row>
    <row r="127" spans="1:8" x14ac:dyDescent="0.25">
      <c r="A127" s="46"/>
      <c r="B127" s="36" t="s">
        <v>99</v>
      </c>
      <c r="C127" s="60" t="s">
        <v>72</v>
      </c>
      <c r="D127" s="55" t="s">
        <v>26</v>
      </c>
      <c r="E127" s="32">
        <v>12</v>
      </c>
      <c r="F127" s="34"/>
      <c r="G127" s="34">
        <v>11000</v>
      </c>
      <c r="H127" s="46">
        <f t="shared" ref="H127" si="33">E127*G127</f>
        <v>132000</v>
      </c>
    </row>
    <row r="128" spans="1:8" x14ac:dyDescent="0.25">
      <c r="A128" s="46"/>
      <c r="B128" s="36"/>
      <c r="C128" s="53"/>
      <c r="D128" s="55"/>
      <c r="E128" s="32"/>
      <c r="F128" s="34"/>
      <c r="G128" s="34"/>
      <c r="H128" s="35"/>
    </row>
    <row r="129" spans="1:8" x14ac:dyDescent="0.25">
      <c r="A129" s="46"/>
      <c r="B129" s="36"/>
      <c r="C129" s="52"/>
      <c r="D129" s="55"/>
      <c r="E129" s="32"/>
      <c r="F129" s="34"/>
      <c r="G129" s="34"/>
      <c r="H129" s="35"/>
    </row>
    <row r="130" spans="1:8" x14ac:dyDescent="0.25">
      <c r="A130" s="46"/>
      <c r="B130" s="55" t="s">
        <v>11</v>
      </c>
      <c r="C130" s="86" t="s">
        <v>101</v>
      </c>
      <c r="D130" s="57"/>
      <c r="E130" s="32"/>
      <c r="F130" s="34"/>
      <c r="G130" s="34"/>
      <c r="H130" s="35"/>
    </row>
    <row r="131" spans="1:8" x14ac:dyDescent="0.25">
      <c r="A131" s="46"/>
      <c r="B131" s="55"/>
      <c r="C131" s="56" t="s">
        <v>12</v>
      </c>
      <c r="D131" s="55" t="s">
        <v>42</v>
      </c>
      <c r="E131" s="32">
        <v>10</v>
      </c>
      <c r="F131" s="34"/>
      <c r="G131" s="34">
        <v>450</v>
      </c>
      <c r="H131" s="46">
        <f t="shared" ref="H131" si="34">E131*G131</f>
        <v>4500</v>
      </c>
    </row>
    <row r="132" spans="1:8" x14ac:dyDescent="0.25">
      <c r="A132" s="46"/>
      <c r="B132" s="55"/>
      <c r="C132" s="56" t="s">
        <v>10</v>
      </c>
      <c r="D132" s="55" t="s">
        <v>42</v>
      </c>
      <c r="E132" s="32">
        <v>10</v>
      </c>
      <c r="F132" s="34"/>
      <c r="G132" s="34">
        <v>650</v>
      </c>
      <c r="H132" s="46">
        <f t="shared" ref="H132:H135" si="35">E132*G132</f>
        <v>6500</v>
      </c>
    </row>
    <row r="133" spans="1:8" x14ac:dyDescent="0.25">
      <c r="A133" s="46"/>
      <c r="B133" s="55"/>
      <c r="C133" s="56" t="s">
        <v>9</v>
      </c>
      <c r="D133" s="55" t="s">
        <v>42</v>
      </c>
      <c r="E133" s="32">
        <v>10</v>
      </c>
      <c r="F133" s="34"/>
      <c r="G133" s="34">
        <v>750</v>
      </c>
      <c r="H133" s="46">
        <f t="shared" si="35"/>
        <v>7500</v>
      </c>
    </row>
    <row r="134" spans="1:8" x14ac:dyDescent="0.25">
      <c r="A134" s="46"/>
      <c r="B134" s="55"/>
      <c r="C134" s="56" t="s">
        <v>41</v>
      </c>
      <c r="D134" s="55" t="s">
        <v>42</v>
      </c>
      <c r="E134" s="32">
        <v>10</v>
      </c>
      <c r="F134" s="34"/>
      <c r="G134" s="34">
        <v>1050</v>
      </c>
      <c r="H134" s="46">
        <f t="shared" si="35"/>
        <v>10500</v>
      </c>
    </row>
    <row r="135" spans="1:8" x14ac:dyDescent="0.25">
      <c r="A135" s="46"/>
      <c r="B135" s="55"/>
      <c r="C135" s="56" t="s">
        <v>102</v>
      </c>
      <c r="D135" s="55" t="s">
        <v>42</v>
      </c>
      <c r="E135" s="32">
        <v>10</v>
      </c>
      <c r="F135" s="34"/>
      <c r="G135" s="34">
        <v>1250</v>
      </c>
      <c r="H135" s="46">
        <f t="shared" si="35"/>
        <v>12500</v>
      </c>
    </row>
    <row r="136" spans="1:8" x14ac:dyDescent="0.25">
      <c r="A136" s="46"/>
      <c r="B136" s="55"/>
      <c r="C136" s="56"/>
      <c r="D136" s="55"/>
      <c r="E136" s="32"/>
      <c r="F136" s="34"/>
      <c r="G136" s="34"/>
      <c r="H136" s="35"/>
    </row>
    <row r="137" spans="1:8" x14ac:dyDescent="0.25">
      <c r="A137" s="46"/>
      <c r="B137" s="55" t="s">
        <v>43</v>
      </c>
      <c r="C137" s="86" t="s">
        <v>25</v>
      </c>
      <c r="D137" s="57"/>
      <c r="E137" s="32"/>
      <c r="F137" s="34"/>
      <c r="G137" s="34"/>
      <c r="H137" s="35"/>
    </row>
    <row r="138" spans="1:8" x14ac:dyDescent="0.25">
      <c r="A138" s="46"/>
      <c r="B138" s="55"/>
      <c r="C138" s="56" t="s">
        <v>12</v>
      </c>
      <c r="D138" s="55" t="s">
        <v>42</v>
      </c>
      <c r="E138" s="32">
        <v>10</v>
      </c>
      <c r="F138" s="34"/>
      <c r="G138" s="34">
        <v>520</v>
      </c>
      <c r="H138" s="46">
        <f t="shared" ref="H138" si="36">E138*G138</f>
        <v>5200</v>
      </c>
    </row>
    <row r="139" spans="1:8" x14ac:dyDescent="0.25">
      <c r="A139" s="46"/>
      <c r="B139" s="55" t="s">
        <v>103</v>
      </c>
      <c r="C139" s="86" t="s">
        <v>104</v>
      </c>
      <c r="D139" s="57"/>
      <c r="E139" s="32"/>
      <c r="F139" s="34"/>
      <c r="G139" s="34"/>
      <c r="H139" s="35"/>
    </row>
    <row r="140" spans="1:8" x14ac:dyDescent="0.25">
      <c r="A140" s="46"/>
      <c r="B140" s="55"/>
      <c r="C140" s="56" t="s">
        <v>12</v>
      </c>
      <c r="D140" s="55" t="s">
        <v>42</v>
      </c>
      <c r="E140" s="32">
        <v>4</v>
      </c>
      <c r="F140" s="34"/>
      <c r="G140" s="34">
        <v>2500</v>
      </c>
      <c r="H140" s="46">
        <f t="shared" ref="H140" si="37">E140*G140</f>
        <v>10000</v>
      </c>
    </row>
    <row r="141" spans="1:8" x14ac:dyDescent="0.25">
      <c r="A141" s="46"/>
      <c r="B141" s="55"/>
      <c r="C141" s="56"/>
      <c r="D141" s="55"/>
      <c r="E141" s="32"/>
      <c r="F141" s="34"/>
      <c r="G141" s="34"/>
      <c r="H141" s="35"/>
    </row>
    <row r="142" spans="1:8" x14ac:dyDescent="0.25">
      <c r="A142" s="46"/>
      <c r="B142" s="55" t="s">
        <v>74</v>
      </c>
      <c r="C142" s="86" t="s">
        <v>75</v>
      </c>
      <c r="D142" s="57"/>
      <c r="E142" s="32"/>
      <c r="F142" s="34"/>
      <c r="G142" s="34"/>
      <c r="H142" s="35"/>
    </row>
    <row r="143" spans="1:8" x14ac:dyDescent="0.25">
      <c r="A143" s="46"/>
      <c r="B143" s="55"/>
      <c r="C143" s="95"/>
      <c r="D143" s="57"/>
      <c r="E143" s="32"/>
      <c r="F143" s="34"/>
      <c r="G143" s="34"/>
      <c r="H143" s="35"/>
    </row>
    <row r="144" spans="1:8" x14ac:dyDescent="0.25">
      <c r="A144" s="46"/>
      <c r="B144" s="55"/>
      <c r="C144" s="56" t="s">
        <v>12</v>
      </c>
      <c r="D144" s="55" t="s">
        <v>42</v>
      </c>
      <c r="E144" s="32">
        <v>4</v>
      </c>
      <c r="F144" s="34"/>
      <c r="G144" s="34">
        <v>750</v>
      </c>
      <c r="H144" s="46">
        <f t="shared" ref="H144" si="38">E144*G144</f>
        <v>3000</v>
      </c>
    </row>
    <row r="145" spans="1:8" x14ac:dyDescent="0.25">
      <c r="A145" s="46"/>
      <c r="B145" s="55"/>
      <c r="C145" s="56"/>
      <c r="D145" s="55"/>
      <c r="E145" s="32"/>
      <c r="F145" s="34"/>
      <c r="G145" s="34"/>
      <c r="H145" s="35"/>
    </row>
    <row r="146" spans="1:8" x14ac:dyDescent="0.25">
      <c r="A146" s="46"/>
      <c r="B146" s="55" t="s">
        <v>76</v>
      </c>
      <c r="C146" s="86" t="s">
        <v>77</v>
      </c>
      <c r="D146" s="57"/>
      <c r="E146" s="32"/>
      <c r="F146" s="34"/>
      <c r="G146" s="34"/>
      <c r="H146" s="35"/>
    </row>
    <row r="147" spans="1:8" x14ac:dyDescent="0.25">
      <c r="A147" s="46"/>
      <c r="B147" s="55"/>
      <c r="C147" s="95"/>
      <c r="D147" s="57"/>
      <c r="E147" s="32"/>
      <c r="F147" s="34"/>
      <c r="G147" s="34"/>
      <c r="H147" s="35"/>
    </row>
    <row r="148" spans="1:8" x14ac:dyDescent="0.25">
      <c r="A148" s="46"/>
      <c r="B148" s="55"/>
      <c r="C148" s="56" t="s">
        <v>41</v>
      </c>
      <c r="D148" s="55" t="s">
        <v>42</v>
      </c>
      <c r="E148" s="32">
        <v>1</v>
      </c>
      <c r="F148" s="34"/>
      <c r="G148" s="34">
        <v>2500</v>
      </c>
      <c r="H148" s="46">
        <f t="shared" ref="H148" si="39">E148*G148</f>
        <v>2500</v>
      </c>
    </row>
    <row r="149" spans="1:8" x14ac:dyDescent="0.25">
      <c r="A149" s="46"/>
      <c r="B149" s="55"/>
      <c r="C149" s="56" t="s">
        <v>10</v>
      </c>
      <c r="D149" s="55" t="s">
        <v>42</v>
      </c>
      <c r="E149" s="32">
        <v>1</v>
      </c>
      <c r="F149" s="34"/>
      <c r="G149" s="34">
        <v>2700</v>
      </c>
      <c r="H149" s="46">
        <f t="shared" ref="H149" si="40">E149*G149</f>
        <v>2700</v>
      </c>
    </row>
    <row r="150" spans="1:8" x14ac:dyDescent="0.25">
      <c r="A150" s="46"/>
      <c r="B150" s="55"/>
      <c r="C150" s="56"/>
      <c r="D150" s="55"/>
      <c r="E150" s="32"/>
      <c r="F150" s="34"/>
      <c r="G150" s="34"/>
      <c r="H150" s="46"/>
    </row>
    <row r="151" spans="1:8" x14ac:dyDescent="0.25">
      <c r="A151" s="46"/>
      <c r="B151" s="55"/>
      <c r="C151" s="86" t="s">
        <v>115</v>
      </c>
      <c r="D151" s="55" t="s">
        <v>42</v>
      </c>
      <c r="E151" s="32">
        <v>15</v>
      </c>
      <c r="F151" s="34"/>
      <c r="G151" s="34">
        <v>2700</v>
      </c>
      <c r="H151" s="46">
        <f t="shared" ref="H151" si="41">E151*G151</f>
        <v>40500</v>
      </c>
    </row>
    <row r="152" spans="1:8" x14ac:dyDescent="0.25">
      <c r="A152" s="46"/>
      <c r="B152" s="55"/>
      <c r="C152" s="56"/>
      <c r="D152" s="55"/>
      <c r="E152" s="32"/>
      <c r="F152" s="34"/>
      <c r="G152" s="34"/>
      <c r="H152" s="35"/>
    </row>
    <row r="153" spans="1:8" x14ac:dyDescent="0.25">
      <c r="A153" s="46"/>
      <c r="B153" s="55"/>
      <c r="C153" s="62" t="s">
        <v>22</v>
      </c>
      <c r="D153" s="55"/>
      <c r="E153" s="32"/>
      <c r="F153" s="34"/>
      <c r="G153" s="34"/>
      <c r="H153" s="35"/>
    </row>
    <row r="154" spans="1:8" x14ac:dyDescent="0.25">
      <c r="A154" s="46"/>
      <c r="B154" s="55"/>
      <c r="C154" s="53"/>
      <c r="D154" s="55"/>
      <c r="E154" s="32"/>
      <c r="F154" s="34"/>
      <c r="G154" s="34"/>
      <c r="H154" s="35"/>
    </row>
    <row r="155" spans="1:8" ht="25.5" x14ac:dyDescent="0.25">
      <c r="A155" s="46" t="str">
        <f>"2."&amp;COUNTA($A$72:A154)</f>
        <v>2.3</v>
      </c>
      <c r="B155" s="55"/>
      <c r="C155" s="61" t="s">
        <v>44</v>
      </c>
      <c r="D155" s="55"/>
      <c r="E155" s="32"/>
      <c r="F155" s="34"/>
      <c r="G155" s="34"/>
      <c r="H155" s="35"/>
    </row>
    <row r="156" spans="1:8" x14ac:dyDescent="0.25">
      <c r="A156" s="46"/>
      <c r="B156" s="55"/>
      <c r="C156" s="53" t="s">
        <v>45</v>
      </c>
      <c r="D156" s="55" t="s">
        <v>5</v>
      </c>
      <c r="E156" s="32">
        <v>60</v>
      </c>
      <c r="F156" s="34"/>
      <c r="G156" s="34">
        <v>260</v>
      </c>
      <c r="H156" s="46">
        <f t="shared" ref="H156:H159" si="42">E156*G156</f>
        <v>15600</v>
      </c>
    </row>
    <row r="157" spans="1:8" x14ac:dyDescent="0.25">
      <c r="A157" s="46"/>
      <c r="B157" s="55"/>
      <c r="C157" s="53" t="s">
        <v>46</v>
      </c>
      <c r="D157" s="55" t="s">
        <v>5</v>
      </c>
      <c r="E157" s="32">
        <v>60</v>
      </c>
      <c r="F157" s="34"/>
      <c r="G157" s="34">
        <v>300</v>
      </c>
      <c r="H157" s="46">
        <f t="shared" si="42"/>
        <v>18000</v>
      </c>
    </row>
    <row r="158" spans="1:8" x14ac:dyDescent="0.25">
      <c r="A158" s="46"/>
      <c r="B158" s="55"/>
      <c r="C158" s="53" t="s">
        <v>47</v>
      </c>
      <c r="D158" s="55" t="s">
        <v>5</v>
      </c>
      <c r="E158" s="32">
        <v>160</v>
      </c>
      <c r="F158" s="34"/>
      <c r="G158" s="34">
        <v>405</v>
      </c>
      <c r="H158" s="46">
        <f t="shared" si="42"/>
        <v>64800</v>
      </c>
    </row>
    <row r="159" spans="1:8" x14ac:dyDescent="0.25">
      <c r="A159" s="46"/>
      <c r="B159" s="55"/>
      <c r="C159" s="53" t="s">
        <v>48</v>
      </c>
      <c r="D159" s="55" t="s">
        <v>5</v>
      </c>
      <c r="E159" s="32">
        <v>25</v>
      </c>
      <c r="F159" s="34"/>
      <c r="G159" s="34">
        <v>590</v>
      </c>
      <c r="H159" s="46">
        <f t="shared" si="42"/>
        <v>14750</v>
      </c>
    </row>
    <row r="160" spans="1:8" x14ac:dyDescent="0.25">
      <c r="A160" s="46"/>
      <c r="B160" s="55"/>
      <c r="C160" s="53"/>
      <c r="D160" s="55"/>
      <c r="E160" s="32"/>
      <c r="F160" s="34"/>
      <c r="G160" s="34"/>
      <c r="H160" s="35"/>
    </row>
    <row r="161" spans="1:8" x14ac:dyDescent="0.25">
      <c r="A161" s="46"/>
      <c r="B161" s="55"/>
      <c r="C161" s="62" t="s">
        <v>23</v>
      </c>
      <c r="D161" s="55"/>
      <c r="E161" s="32"/>
      <c r="F161" s="34"/>
      <c r="G161" s="34"/>
      <c r="H161" s="35"/>
    </row>
    <row r="162" spans="1:8" x14ac:dyDescent="0.25">
      <c r="A162" s="46"/>
      <c r="B162" s="55"/>
      <c r="C162" s="53"/>
      <c r="D162" s="55"/>
      <c r="E162" s="32"/>
      <c r="F162" s="34"/>
      <c r="G162" s="34"/>
      <c r="H162" s="35"/>
    </row>
    <row r="163" spans="1:8" x14ac:dyDescent="0.25">
      <c r="A163" s="46"/>
      <c r="B163" s="55"/>
      <c r="C163" s="61" t="s">
        <v>105</v>
      </c>
      <c r="D163" s="55"/>
      <c r="E163" s="32"/>
      <c r="F163" s="34"/>
      <c r="G163" s="34"/>
      <c r="H163" s="35"/>
    </row>
    <row r="164" spans="1:8" x14ac:dyDescent="0.25">
      <c r="A164" s="46"/>
      <c r="B164" s="55"/>
      <c r="C164" s="53" t="s">
        <v>51</v>
      </c>
      <c r="D164" s="55" t="s">
        <v>5</v>
      </c>
      <c r="E164" s="32">
        <v>60</v>
      </c>
      <c r="F164" s="34"/>
      <c r="G164" s="34">
        <v>100</v>
      </c>
      <c r="H164" s="46">
        <f t="shared" ref="H164" si="43">E164*G164</f>
        <v>6000</v>
      </c>
    </row>
    <row r="165" spans="1:8" x14ac:dyDescent="0.25">
      <c r="A165" s="46"/>
      <c r="B165" s="55"/>
      <c r="C165" s="53" t="s">
        <v>52</v>
      </c>
      <c r="D165" s="55" t="s">
        <v>5</v>
      </c>
      <c r="E165" s="32">
        <v>60</v>
      </c>
      <c r="F165" s="34"/>
      <c r="G165" s="34">
        <v>110</v>
      </c>
      <c r="H165" s="46">
        <f t="shared" ref="H165" si="44">E165*G165</f>
        <v>6600</v>
      </c>
    </row>
    <row r="166" spans="1:8" x14ac:dyDescent="0.25">
      <c r="A166" s="46"/>
      <c r="B166" s="55"/>
      <c r="C166" s="53"/>
      <c r="D166" s="55"/>
      <c r="E166" s="32"/>
      <c r="F166" s="34"/>
      <c r="G166" s="34"/>
      <c r="H166" s="35"/>
    </row>
    <row r="167" spans="1:8" x14ac:dyDescent="0.25">
      <c r="A167" s="46" t="str">
        <f>"2."&amp;COUNTA($A$72:A161)</f>
        <v>2.4</v>
      </c>
      <c r="B167" s="55"/>
      <c r="C167" s="61" t="s">
        <v>106</v>
      </c>
      <c r="D167" s="55"/>
      <c r="E167" s="32"/>
      <c r="F167" s="34"/>
      <c r="G167" s="34"/>
      <c r="H167" s="35"/>
    </row>
    <row r="168" spans="1:8" x14ac:dyDescent="0.25">
      <c r="A168" s="46"/>
      <c r="B168" s="55"/>
      <c r="C168" s="53" t="s">
        <v>53</v>
      </c>
      <c r="D168" s="55" t="s">
        <v>5</v>
      </c>
      <c r="E168" s="32">
        <v>160</v>
      </c>
      <c r="F168" s="34"/>
      <c r="G168" s="34">
        <v>140</v>
      </c>
      <c r="H168" s="46">
        <f t="shared" ref="H168" si="45">E168*G168</f>
        <v>22400</v>
      </c>
    </row>
    <row r="169" spans="1:8" x14ac:dyDescent="0.25">
      <c r="A169" s="46"/>
      <c r="B169" s="55"/>
      <c r="C169" s="53"/>
      <c r="D169" s="55"/>
      <c r="E169" s="32"/>
      <c r="F169" s="34"/>
      <c r="G169" s="34"/>
      <c r="H169" s="35"/>
    </row>
    <row r="170" spans="1:8" x14ac:dyDescent="0.25">
      <c r="A170" s="46"/>
      <c r="B170" s="55"/>
      <c r="C170" s="61" t="s">
        <v>107</v>
      </c>
      <c r="D170" s="55"/>
      <c r="E170" s="32"/>
      <c r="F170" s="34"/>
      <c r="G170" s="34"/>
      <c r="H170" s="35"/>
    </row>
    <row r="171" spans="1:8" x14ac:dyDescent="0.25">
      <c r="A171" s="46"/>
      <c r="B171" s="55"/>
      <c r="C171" s="53" t="s">
        <v>54</v>
      </c>
      <c r="D171" s="55" t="s">
        <v>5</v>
      </c>
      <c r="E171" s="32">
        <v>25</v>
      </c>
      <c r="F171" s="34"/>
      <c r="G171" s="34">
        <v>160</v>
      </c>
      <c r="H171" s="46">
        <f t="shared" ref="H171" si="46">E171*G171</f>
        <v>4000</v>
      </c>
    </row>
    <row r="172" spans="1:8" x14ac:dyDescent="0.25">
      <c r="A172" s="46"/>
      <c r="B172" s="55"/>
      <c r="C172" s="53"/>
      <c r="D172" s="55"/>
      <c r="E172" s="32"/>
      <c r="F172" s="34"/>
      <c r="G172" s="34"/>
      <c r="H172" s="35"/>
    </row>
    <row r="173" spans="1:8" x14ac:dyDescent="0.25">
      <c r="A173" s="46"/>
      <c r="B173" s="55"/>
      <c r="C173" s="53"/>
      <c r="D173" s="55"/>
      <c r="E173" s="32"/>
      <c r="F173" s="34"/>
      <c r="G173" s="34"/>
      <c r="H173" s="35"/>
    </row>
    <row r="174" spans="1:8" x14ac:dyDescent="0.25">
      <c r="A174" s="46"/>
      <c r="B174" s="36"/>
      <c r="C174" s="40"/>
      <c r="D174" s="36"/>
      <c r="E174" s="32"/>
      <c r="F174" s="34"/>
      <c r="G174" s="34"/>
      <c r="H174" s="35"/>
    </row>
    <row r="175" spans="1:8" x14ac:dyDescent="0.25">
      <c r="A175" s="46" t="str">
        <f>"2."&amp;COUNTA($A$72:A174)</f>
        <v>2.5</v>
      </c>
      <c r="B175" s="55" t="s">
        <v>11</v>
      </c>
      <c r="C175" s="87" t="s">
        <v>24</v>
      </c>
      <c r="D175" s="57"/>
      <c r="E175" s="32"/>
      <c r="F175" s="34"/>
      <c r="G175" s="34"/>
      <c r="H175" s="35"/>
    </row>
    <row r="176" spans="1:8" x14ac:dyDescent="0.25">
      <c r="A176" s="46"/>
      <c r="B176" s="55"/>
      <c r="C176" s="95"/>
      <c r="D176" s="57"/>
      <c r="E176" s="32"/>
      <c r="F176" s="34"/>
      <c r="G176" s="34"/>
      <c r="H176" s="35"/>
    </row>
    <row r="177" spans="1:8" x14ac:dyDescent="0.25">
      <c r="A177" s="46"/>
      <c r="B177" s="55"/>
      <c r="C177" s="56" t="s">
        <v>10</v>
      </c>
      <c r="D177" s="55" t="s">
        <v>42</v>
      </c>
      <c r="E177" s="32">
        <v>10</v>
      </c>
      <c r="F177" s="34"/>
      <c r="G177" s="34">
        <v>650</v>
      </c>
      <c r="H177" s="46">
        <f t="shared" ref="H177" si="47">E177*G177</f>
        <v>6500</v>
      </c>
    </row>
    <row r="178" spans="1:8" x14ac:dyDescent="0.25">
      <c r="A178" s="46"/>
      <c r="B178" s="55"/>
      <c r="C178" s="56" t="s">
        <v>41</v>
      </c>
      <c r="D178" s="55" t="s">
        <v>42</v>
      </c>
      <c r="E178" s="32">
        <v>10</v>
      </c>
      <c r="F178" s="34"/>
      <c r="G178" s="34">
        <v>1050</v>
      </c>
      <c r="H178" s="46">
        <f t="shared" ref="H178" si="48">E178*G178</f>
        <v>10500</v>
      </c>
    </row>
    <row r="179" spans="1:8" x14ac:dyDescent="0.25">
      <c r="A179" s="46"/>
      <c r="B179" s="55"/>
      <c r="C179" s="56"/>
      <c r="D179" s="55"/>
      <c r="E179" s="32"/>
      <c r="F179" s="34"/>
      <c r="G179" s="34"/>
      <c r="H179" s="35"/>
    </row>
    <row r="180" spans="1:8" ht="26.25" customHeight="1" x14ac:dyDescent="0.25">
      <c r="A180" s="46" t="str">
        <f>"2."&amp;COUNTA($A$72:A177)</f>
        <v>2.6</v>
      </c>
      <c r="B180" s="55" t="s">
        <v>43</v>
      </c>
      <c r="C180" s="87" t="s">
        <v>25</v>
      </c>
      <c r="D180" s="57"/>
      <c r="E180" s="32"/>
      <c r="F180" s="34"/>
      <c r="G180" s="34"/>
      <c r="H180" s="35"/>
    </row>
    <row r="181" spans="1:8" x14ac:dyDescent="0.25">
      <c r="A181" s="46"/>
      <c r="B181" s="55"/>
      <c r="C181" s="56" t="s">
        <v>12</v>
      </c>
      <c r="D181" s="55" t="s">
        <v>42</v>
      </c>
      <c r="E181" s="32">
        <v>5</v>
      </c>
      <c r="F181" s="34"/>
      <c r="G181" s="34">
        <v>520</v>
      </c>
      <c r="H181" s="46">
        <f t="shared" ref="H181:H182" si="49">E181*G181</f>
        <v>2600</v>
      </c>
    </row>
    <row r="182" spans="1:8" x14ac:dyDescent="0.25">
      <c r="A182" s="46"/>
      <c r="B182" s="55"/>
      <c r="C182" s="56" t="s">
        <v>41</v>
      </c>
      <c r="D182" s="55" t="s">
        <v>42</v>
      </c>
      <c r="E182" s="32">
        <v>5</v>
      </c>
      <c r="F182" s="34"/>
      <c r="G182" s="34">
        <v>1200</v>
      </c>
      <c r="H182" s="46">
        <f t="shared" si="49"/>
        <v>6000</v>
      </c>
    </row>
    <row r="183" spans="1:8" x14ac:dyDescent="0.25">
      <c r="A183" s="46"/>
      <c r="B183" s="55"/>
      <c r="C183" s="56"/>
      <c r="D183" s="55"/>
      <c r="E183" s="32"/>
      <c r="F183" s="34"/>
      <c r="G183" s="34"/>
      <c r="H183" s="35"/>
    </row>
    <row r="184" spans="1:8" x14ac:dyDescent="0.25">
      <c r="A184" s="46"/>
      <c r="B184" s="55"/>
      <c r="C184" s="56"/>
      <c r="D184" s="55"/>
      <c r="E184" s="32"/>
      <c r="F184" s="34"/>
      <c r="G184" s="34"/>
      <c r="H184" s="35"/>
    </row>
    <row r="185" spans="1:8" x14ac:dyDescent="0.25">
      <c r="A185" s="46"/>
      <c r="B185" s="55" t="s">
        <v>74</v>
      </c>
      <c r="C185" s="87" t="s">
        <v>75</v>
      </c>
      <c r="D185" s="57"/>
      <c r="E185" s="32"/>
      <c r="F185" s="34"/>
      <c r="G185" s="34"/>
      <c r="H185" s="35"/>
    </row>
    <row r="186" spans="1:8" x14ac:dyDescent="0.25">
      <c r="A186" s="46"/>
      <c r="B186" s="55"/>
      <c r="C186" s="56" t="s">
        <v>10</v>
      </c>
      <c r="D186" s="55" t="s">
        <v>42</v>
      </c>
      <c r="E186" s="32">
        <v>2</v>
      </c>
      <c r="F186" s="34"/>
      <c r="G186" s="34">
        <v>750</v>
      </c>
      <c r="H186" s="46">
        <f t="shared" ref="H186" si="50">E186*G186</f>
        <v>1500</v>
      </c>
    </row>
    <row r="187" spans="1:8" x14ac:dyDescent="0.25">
      <c r="A187" s="46"/>
      <c r="B187" s="55"/>
      <c r="C187" s="63"/>
      <c r="D187" s="55"/>
      <c r="E187" s="32"/>
      <c r="F187" s="34"/>
      <c r="G187" s="34"/>
      <c r="H187" s="35"/>
    </row>
    <row r="188" spans="1:8" x14ac:dyDescent="0.25">
      <c r="A188" s="46"/>
      <c r="B188" s="55"/>
      <c r="C188" s="91" t="s">
        <v>108</v>
      </c>
      <c r="D188" s="55"/>
      <c r="E188" s="32"/>
      <c r="F188" s="34"/>
      <c r="G188" s="34"/>
      <c r="H188" s="35"/>
    </row>
    <row r="189" spans="1:8" x14ac:dyDescent="0.25">
      <c r="A189" s="46"/>
      <c r="B189" s="55"/>
      <c r="C189" s="56" t="s">
        <v>114</v>
      </c>
      <c r="D189" s="55" t="s">
        <v>26</v>
      </c>
      <c r="E189" s="32">
        <v>10</v>
      </c>
      <c r="F189" s="34"/>
      <c r="G189" s="34">
        <v>2200</v>
      </c>
      <c r="H189" s="46">
        <f t="shared" ref="H189" si="51">E189*G189</f>
        <v>22000</v>
      </c>
    </row>
    <row r="190" spans="1:8" x14ac:dyDescent="0.25">
      <c r="A190" s="46"/>
      <c r="B190" s="55"/>
      <c r="C190" s="56"/>
      <c r="D190" s="55"/>
      <c r="E190" s="32"/>
      <c r="F190" s="34"/>
      <c r="G190" s="34"/>
      <c r="H190" s="35"/>
    </row>
    <row r="191" spans="1:8" x14ac:dyDescent="0.25">
      <c r="A191" s="46"/>
      <c r="B191" s="55"/>
      <c r="C191" s="56"/>
      <c r="D191" s="55"/>
      <c r="E191" s="32"/>
      <c r="F191" s="34"/>
      <c r="G191" s="34"/>
      <c r="H191" s="35"/>
    </row>
    <row r="192" spans="1:8" x14ac:dyDescent="0.25">
      <c r="A192" s="46"/>
      <c r="B192" s="55"/>
      <c r="C192" s="87" t="s">
        <v>116</v>
      </c>
      <c r="D192" s="55" t="s">
        <v>42</v>
      </c>
      <c r="E192" s="32">
        <v>15</v>
      </c>
      <c r="F192" s="34"/>
      <c r="G192" s="34">
        <v>2700</v>
      </c>
      <c r="H192" s="46">
        <f t="shared" ref="H192" si="52">E192*G192</f>
        <v>40500</v>
      </c>
    </row>
    <row r="193" spans="1:8" x14ac:dyDescent="0.25">
      <c r="A193" s="46"/>
      <c r="B193" s="55"/>
      <c r="C193" s="95"/>
      <c r="D193" s="55"/>
      <c r="E193" s="32"/>
      <c r="F193" s="34"/>
      <c r="G193" s="34"/>
      <c r="H193" s="46"/>
    </row>
    <row r="194" spans="1:8" x14ac:dyDescent="0.25">
      <c r="A194" s="46"/>
      <c r="B194" s="55"/>
      <c r="C194" s="87" t="s">
        <v>117</v>
      </c>
      <c r="D194" s="55" t="s">
        <v>5</v>
      </c>
      <c r="E194" s="32">
        <v>150</v>
      </c>
      <c r="F194" s="34"/>
      <c r="G194" s="34">
        <v>250</v>
      </c>
      <c r="H194" s="46">
        <f t="shared" ref="H194" si="53">E194*G194</f>
        <v>37500</v>
      </c>
    </row>
    <row r="195" spans="1:8" x14ac:dyDescent="0.25">
      <c r="A195" s="46"/>
      <c r="B195" s="55"/>
      <c r="C195" s="95"/>
      <c r="D195" s="55"/>
      <c r="E195" s="32"/>
      <c r="F195" s="34"/>
      <c r="G195" s="34"/>
      <c r="H195" s="46"/>
    </row>
    <row r="196" spans="1:8" x14ac:dyDescent="0.25">
      <c r="A196" s="46"/>
      <c r="B196" s="55"/>
      <c r="C196" s="61" t="s">
        <v>118</v>
      </c>
      <c r="D196" s="55"/>
      <c r="E196" s="32"/>
      <c r="F196" s="34"/>
      <c r="G196" s="34"/>
      <c r="H196" s="35"/>
    </row>
    <row r="197" spans="1:8" x14ac:dyDescent="0.25">
      <c r="A197" s="46"/>
      <c r="B197" s="55"/>
      <c r="C197" s="53"/>
      <c r="D197" s="55" t="s">
        <v>5</v>
      </c>
      <c r="E197" s="32">
        <v>150</v>
      </c>
      <c r="F197" s="34"/>
      <c r="G197" s="34">
        <v>200</v>
      </c>
      <c r="H197" s="46">
        <f t="shared" ref="H197" si="54">E197*G197</f>
        <v>30000</v>
      </c>
    </row>
    <row r="198" spans="1:8" x14ac:dyDescent="0.25">
      <c r="A198" s="46"/>
      <c r="B198" s="55"/>
      <c r="C198" s="95"/>
      <c r="D198" s="55"/>
      <c r="E198" s="32"/>
      <c r="F198" s="34"/>
      <c r="G198" s="34"/>
      <c r="H198" s="46"/>
    </row>
    <row r="199" spans="1:8" x14ac:dyDescent="0.25">
      <c r="A199" s="46"/>
      <c r="B199" s="55"/>
      <c r="C199" s="53"/>
      <c r="D199" s="55"/>
      <c r="E199" s="32"/>
      <c r="F199" s="34"/>
      <c r="G199" s="34"/>
      <c r="H199" s="35"/>
    </row>
    <row r="200" spans="1:8" x14ac:dyDescent="0.25">
      <c r="A200" s="74" t="s">
        <v>6</v>
      </c>
      <c r="B200" s="75"/>
      <c r="C200" s="76" t="s">
        <v>4</v>
      </c>
      <c r="D200" s="75"/>
      <c r="E200" s="77"/>
      <c r="F200" s="78"/>
      <c r="G200" s="78"/>
      <c r="H200" s="78"/>
    </row>
    <row r="201" spans="1:8" x14ac:dyDescent="0.25">
      <c r="A201" s="46"/>
      <c r="B201" s="36"/>
      <c r="C201" s="53" t="s">
        <v>61</v>
      </c>
      <c r="D201" s="55" t="s">
        <v>2</v>
      </c>
      <c r="E201" s="57">
        <v>1</v>
      </c>
      <c r="F201" s="34"/>
      <c r="G201" s="34">
        <v>15000</v>
      </c>
      <c r="H201" s="46">
        <f t="shared" ref="H201" si="55">E201*G201</f>
        <v>15000</v>
      </c>
    </row>
    <row r="202" spans="1:8" x14ac:dyDescent="0.25">
      <c r="A202" s="46"/>
      <c r="B202" s="36"/>
      <c r="C202" s="53" t="s">
        <v>55</v>
      </c>
      <c r="D202" s="55" t="s">
        <v>2</v>
      </c>
      <c r="E202" s="57">
        <v>1</v>
      </c>
      <c r="F202" s="34"/>
      <c r="G202" s="34">
        <v>10000</v>
      </c>
      <c r="H202" s="46">
        <f t="shared" ref="H202" si="56">E202*G202</f>
        <v>10000</v>
      </c>
    </row>
    <row r="203" spans="1:8" x14ac:dyDescent="0.25">
      <c r="A203" s="46"/>
      <c r="B203" s="36"/>
      <c r="C203" s="53" t="s">
        <v>56</v>
      </c>
      <c r="D203" s="55" t="s">
        <v>2</v>
      </c>
      <c r="E203" s="57">
        <v>1</v>
      </c>
      <c r="F203" s="34"/>
      <c r="G203" s="34">
        <v>6500</v>
      </c>
      <c r="H203" s="46">
        <f t="shared" ref="H203" si="57">E203*G203</f>
        <v>6500</v>
      </c>
    </row>
    <row r="204" spans="1:8" x14ac:dyDescent="0.25">
      <c r="A204" s="46"/>
      <c r="B204" s="36"/>
      <c r="C204" s="53" t="s">
        <v>57</v>
      </c>
      <c r="D204" s="55" t="s">
        <v>2</v>
      </c>
      <c r="E204" s="57">
        <v>1</v>
      </c>
      <c r="F204" s="34"/>
      <c r="G204" s="34">
        <v>15000</v>
      </c>
      <c r="H204" s="46">
        <f t="shared" ref="H204" si="58">E204*G204</f>
        <v>15000</v>
      </c>
    </row>
    <row r="205" spans="1:8" x14ac:dyDescent="0.25">
      <c r="A205" s="46"/>
      <c r="B205" s="36"/>
      <c r="C205" s="53" t="s">
        <v>58</v>
      </c>
      <c r="D205" s="55" t="s">
        <v>2</v>
      </c>
      <c r="E205" s="57">
        <v>1</v>
      </c>
      <c r="F205" s="34"/>
      <c r="G205" s="34">
        <v>10000</v>
      </c>
      <c r="H205" s="46">
        <f t="shared" ref="H205" si="59">E205*G205</f>
        <v>10000</v>
      </c>
    </row>
    <row r="206" spans="1:8" x14ac:dyDescent="0.25">
      <c r="A206" s="46"/>
      <c r="B206" s="36"/>
      <c r="C206" s="53" t="s">
        <v>59</v>
      </c>
      <c r="D206" s="55" t="s">
        <v>2</v>
      </c>
      <c r="E206" s="57">
        <v>1</v>
      </c>
      <c r="F206" s="34"/>
      <c r="G206" s="34">
        <v>12000</v>
      </c>
      <c r="H206" s="46">
        <f t="shared" ref="H206" si="60">E206*G206</f>
        <v>12000</v>
      </c>
    </row>
    <row r="207" spans="1:8" x14ac:dyDescent="0.25">
      <c r="A207" s="46"/>
      <c r="B207" s="36"/>
      <c r="C207" s="53" t="s">
        <v>60</v>
      </c>
      <c r="D207" s="55" t="s">
        <v>2</v>
      </c>
      <c r="E207" s="57">
        <v>1</v>
      </c>
      <c r="F207" s="34"/>
      <c r="G207" s="34">
        <v>5600</v>
      </c>
      <c r="H207" s="46">
        <f t="shared" ref="H207" si="61">E207*G207</f>
        <v>5600</v>
      </c>
    </row>
    <row r="208" spans="1:8" x14ac:dyDescent="0.25">
      <c r="A208" s="46"/>
      <c r="B208" s="36"/>
      <c r="C208" s="41"/>
      <c r="D208" s="36"/>
      <c r="E208" s="32"/>
      <c r="F208" s="33"/>
      <c r="G208" s="33"/>
      <c r="H208" s="35"/>
    </row>
    <row r="209" spans="1:8" x14ac:dyDescent="0.25">
      <c r="A209" s="46"/>
      <c r="B209" s="36"/>
      <c r="C209" s="40"/>
      <c r="D209" s="36"/>
      <c r="E209" s="32"/>
      <c r="F209" s="34"/>
      <c r="G209" s="34"/>
      <c r="H209" s="35">
        <f>SUM(H13:H208)</f>
        <v>2733035</v>
      </c>
    </row>
    <row r="210" spans="1:8" x14ac:dyDescent="0.25">
      <c r="A210" s="46"/>
      <c r="B210" s="36"/>
      <c r="C210" s="40"/>
      <c r="D210" s="36"/>
      <c r="E210" s="32"/>
      <c r="F210" s="33"/>
      <c r="G210" s="34"/>
      <c r="H210" s="35"/>
    </row>
    <row r="211" spans="1:8" x14ac:dyDescent="0.25">
      <c r="A211" s="22"/>
      <c r="B211" s="2"/>
      <c r="C211" s="38"/>
      <c r="D211" s="2"/>
      <c r="E211" s="5"/>
      <c r="F211" s="23"/>
      <c r="G211" s="24"/>
      <c r="H211" s="25"/>
    </row>
  </sheetData>
  <mergeCells count="8">
    <mergeCell ref="C2:C4"/>
    <mergeCell ref="A7:H7"/>
    <mergeCell ref="A5:A6"/>
    <mergeCell ref="B5:B6"/>
    <mergeCell ref="C5:C6"/>
    <mergeCell ref="D5:D6"/>
    <mergeCell ref="E5:E6"/>
    <mergeCell ref="F5:F6"/>
  </mergeCells>
  <pageMargins left="0.23611111111111099" right="0.23611111111111099" top="0.74791666666666701" bottom="0.23611111111111099" header="0" footer="0.51180555555555496"/>
  <pageSetup paperSize="9" scale="72" firstPageNumber="0" fitToHeight="0" orientation="portrait" r:id="rId1"/>
  <headerFooter>
    <oddHeader>&amp;R&amp;P / &amp;N</oddHeader>
  </headerFooter>
  <rowBreaks count="1" manualBreakCount="1">
    <brk id="7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VÝKAZ VÝMĚR </vt:lpstr>
      <vt:lpstr>'VÝKAZ VÝMĚR '!Názvy_tisku</vt:lpstr>
      <vt:lpstr>'VÝKAZ VÝMĚR '!Oblast_tisku</vt:lpstr>
      <vt:lpstr>'VÝKAZ VÝMĚR '!Print_Titles_0</vt:lpstr>
      <vt:lpstr>'VÝKAZ VÝMĚR '!Print_Titles_0_0</vt:lpstr>
      <vt:lpstr>'VÝKAZ VÝMĚR '!Print_Titles_0_0_0</vt:lpstr>
      <vt:lpstr>'VÝKAZ VÝMĚR '!Print_Titles_0_0_0_0</vt:lpstr>
      <vt:lpstr>'VÝKAZ VÝMĚR '!Print_Titles_0_0_0_0_0</vt:lpstr>
      <vt:lpstr>'VÝKAZ VÝMĚR '!Print_Titles_0_0_0_0_0_0</vt:lpstr>
      <vt:lpstr>'VÝKAZ VÝMĚR '!Print_Titles_0_0_0_0_0_0_0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Chrást</dc:creator>
  <cp:lastModifiedBy>monik</cp:lastModifiedBy>
  <cp:revision>52</cp:revision>
  <cp:lastPrinted>2022-09-13T14:03:17Z</cp:lastPrinted>
  <dcterms:created xsi:type="dcterms:W3CDTF">2015-02-20T08:28:09Z</dcterms:created>
  <dcterms:modified xsi:type="dcterms:W3CDTF">2023-01-31T12:40:32Z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