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loud_NAS\Cloud_Projekty\02_zakazky\KC Dvůr Králové\projekt_DSP\"/>
    </mc:Choice>
  </mc:AlternateContent>
  <xr:revisionPtr revIDLastSave="0" documentId="8_{775610C4-6A95-4076-A97F-0C2FD916CF0F}" xr6:coauthVersionLast="47" xr6:coauthVersionMax="47" xr10:uidLastSave="{00000000-0000-0000-0000-000000000000}"/>
  <bookViews>
    <workbookView xWindow="5970" yWindow="1620" windowWidth="30600" windowHeight="19260" xr2:uid="{00000000-000D-0000-FFFF-FFFF00000000}"/>
  </bookViews>
  <sheets>
    <sheet name="SO01_MAR" sheetId="1" r:id="rId1"/>
  </sheets>
  <definedNames>
    <definedName name="_xlnm.Print_Titles" localSheetId="0">SO01_MAR!$1:$5</definedName>
    <definedName name="_xlnm.Print_Area" localSheetId="0">SO01_MAR!$A$1:$H$124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4" i="1" l="1"/>
  <c r="G55" i="1" l="1"/>
  <c r="G56" i="1"/>
  <c r="G57" i="1"/>
  <c r="G58" i="1"/>
  <c r="G59" i="1"/>
  <c r="G60" i="1"/>
  <c r="G61" i="1"/>
  <c r="G32" i="1" l="1"/>
  <c r="G31" i="1"/>
  <c r="G67" i="1"/>
  <c r="G68" i="1"/>
  <c r="G69" i="1"/>
  <c r="G70" i="1"/>
  <c r="G71" i="1"/>
  <c r="G72" i="1"/>
  <c r="G73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22" i="1"/>
  <c r="G21" i="1"/>
  <c r="G20" i="1"/>
  <c r="G19" i="1"/>
  <c r="G18" i="1"/>
  <c r="G17" i="1"/>
  <c r="G16" i="1"/>
  <c r="G15" i="1"/>
  <c r="G33" i="1"/>
  <c r="G53" i="1"/>
  <c r="G54" i="1"/>
  <c r="G50" i="1"/>
  <c r="G45" i="1"/>
  <c r="G46" i="1"/>
  <c r="G42" i="1"/>
  <c r="G40" i="1"/>
  <c r="G41" i="1"/>
  <c r="G37" i="1"/>
  <c r="G36" i="1"/>
  <c r="G35" i="1"/>
  <c r="G34" i="1"/>
  <c r="G10" i="1"/>
  <c r="G38" i="1"/>
  <c r="G39" i="1"/>
  <c r="G43" i="1"/>
  <c r="G44" i="1"/>
  <c r="G47" i="1"/>
  <c r="G48" i="1"/>
  <c r="G49" i="1"/>
  <c r="G51" i="1"/>
  <c r="G52" i="1"/>
  <c r="G26" i="1"/>
  <c r="G27" i="1"/>
  <c r="G28" i="1"/>
  <c r="G29" i="1"/>
  <c r="G30" i="1"/>
  <c r="G9" i="1"/>
  <c r="G11" i="1"/>
  <c r="G65" i="1"/>
  <c r="G66" i="1"/>
  <c r="G97" i="1"/>
  <c r="G98" i="1"/>
  <c r="G99" i="1"/>
  <c r="G100" i="1"/>
  <c r="G104" i="1"/>
  <c r="G105" i="1"/>
  <c r="G106" i="1"/>
  <c r="G107" i="1"/>
  <c r="G108" i="1"/>
  <c r="G109" i="1"/>
  <c r="G110" i="1"/>
  <c r="G111" i="1"/>
  <c r="G12" i="1" l="1"/>
  <c r="D117" i="1" s="1"/>
  <c r="G94" i="1"/>
  <c r="D120" i="1" s="1"/>
  <c r="G112" i="1"/>
  <c r="D122" i="1" s="1"/>
  <c r="G62" i="1"/>
  <c r="D119" i="1" s="1"/>
  <c r="G23" i="1"/>
  <c r="D118" i="1" s="1"/>
  <c r="G101" i="1"/>
  <c r="D121" i="1" s="1"/>
  <c r="D123" i="1" l="1"/>
</calcChain>
</file>

<file path=xl/sharedStrings.xml><?xml version="1.0" encoding="utf-8"?>
<sst xmlns="http://schemas.openxmlformats.org/spreadsheetml/2006/main" count="299" uniqueCount="206">
  <si>
    <t>ks</t>
  </si>
  <si>
    <t>Cena za jednotku v Kč</t>
  </si>
  <si>
    <t>Číslo položky</t>
  </si>
  <si>
    <t>Popis položky</t>
  </si>
  <si>
    <t>Měr.
jedn.</t>
  </si>
  <si>
    <t>Množství
položky
dle projektu</t>
  </si>
  <si>
    <t>Ceny v Kč</t>
  </si>
  <si>
    <t>1-1</t>
  </si>
  <si>
    <t>Celková částka</t>
  </si>
  <si>
    <t>MĚŘENÍ  A  REGULACE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</si>
  <si>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</si>
  <si>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</si>
  <si>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</si>
  <si>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</si>
  <si>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</si>
  <si>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</si>
  <si>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</si>
  <si>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</si>
  <si>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</si>
  <si>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3-6</t>
  </si>
  <si>
    <t>5-1</t>
  </si>
  <si>
    <t>5-2</t>
  </si>
  <si>
    <t>5-3</t>
  </si>
  <si>
    <t>5-4</t>
  </si>
  <si>
    <t>4-1</t>
  </si>
  <si>
    <t>4-2</t>
  </si>
  <si>
    <t>4-3</t>
  </si>
  <si>
    <t>4-4</t>
  </si>
  <si>
    <t>1</t>
  </si>
  <si>
    <t>Rozvaděče</t>
  </si>
  <si>
    <t>2</t>
  </si>
  <si>
    <t>3</t>
  </si>
  <si>
    <t>4</t>
  </si>
  <si>
    <t>5</t>
  </si>
  <si>
    <t>Ostatní materiál a montážní práce</t>
  </si>
  <si>
    <t>Inženýrská činnost</t>
  </si>
  <si>
    <t>Celkem</t>
  </si>
  <si>
    <t>Čidla a pohony</t>
  </si>
  <si>
    <t>Kabely, kabelové trasy</t>
  </si>
  <si>
    <t>Dodavatelská a dílenská dokumentace</t>
  </si>
  <si>
    <t>Dokumentace skutečného provedení</t>
  </si>
  <si>
    <t>Autorský dozor</t>
  </si>
  <si>
    <t>Provozní zkoušky</t>
  </si>
  <si>
    <t>Výchozí revize elektro</t>
  </si>
  <si>
    <t>Software pro DDC a PLC regulátory</t>
  </si>
  <si>
    <t>Oživení systému</t>
  </si>
  <si>
    <t>Zaučení obsluhy</t>
  </si>
  <si>
    <t>OSTATNÍ MATERIÁL A MONTÁŽNÍ PRÁCE</t>
  </si>
  <si>
    <t>Instalační a přístrojové krabice, drobný montážní materiál</t>
  </si>
  <si>
    <t>Montáž, kompletace, oživení</t>
  </si>
  <si>
    <t>Stavební přípomocné práce, stavební připravenost</t>
  </si>
  <si>
    <t>Drobný nespecifikovaný a montážní materiál</t>
  </si>
  <si>
    <t>m</t>
  </si>
  <si>
    <r>
      <t>Kabel 1-CYKY-J 3x1,5mm</t>
    </r>
    <r>
      <rPr>
        <vertAlign val="superscript"/>
        <sz val="10"/>
        <rFont val="Arial"/>
        <family val="2"/>
        <charset val="238"/>
      </rPr>
      <t>2</t>
    </r>
  </si>
  <si>
    <t>Ocelové nosné konstrukce</t>
  </si>
  <si>
    <t>INŽENÝRSKÁ ČINNOST</t>
  </si>
  <si>
    <t>Kabel CY6mm2</t>
  </si>
  <si>
    <t>Všeobecná poznámka: Uchazeč si je vědom, že kontrola výměr je součástí zadávacích podmínek. Všechny konstrukce jsou oceňovány a dodávány plně funkční, tj. včetně upevňovacích prvků, podpor, prostupů apod. Uvedené výrobky jsou referenční typy.</t>
  </si>
  <si>
    <t xml:space="preserve">ČIDLA A POHONY </t>
  </si>
  <si>
    <t>Převedeno do souhrnu</t>
  </si>
  <si>
    <t>SOUHRN - MĚŘENÍ A REGULACE</t>
  </si>
  <si>
    <t>3-4</t>
  </si>
  <si>
    <t>3-7</t>
  </si>
  <si>
    <t>3-10</t>
  </si>
  <si>
    <t>3-8</t>
  </si>
  <si>
    <t>Přepínač 1-0-A se signálkou na rozvaděči</t>
  </si>
  <si>
    <t xml:space="preserve">Ovládací tlačítko se signálnou na rozvaděči </t>
  </si>
  <si>
    <r>
      <t>Kabel 1-CYKY-J 5x2,5mm</t>
    </r>
    <r>
      <rPr>
        <vertAlign val="superscript"/>
        <sz val="10"/>
        <rFont val="Arial"/>
        <family val="2"/>
        <charset val="238"/>
      </rPr>
      <t>2</t>
    </r>
  </si>
  <si>
    <t>2-8</t>
  </si>
  <si>
    <t>Kabel J-Y(St)Y 1x2x0,8</t>
  </si>
  <si>
    <t>Kabel J-Y(St)Y 2x2x0,8</t>
  </si>
  <si>
    <t>3-3</t>
  </si>
  <si>
    <t>3-5</t>
  </si>
  <si>
    <t>Příruba teploměru na VZT potrubí, mosaz</t>
  </si>
  <si>
    <t>Servisní vypínač jednofázový na omítku , 16A s možnotí uzamčení ve vypnuté poloze, IP54, pomocný kontakt</t>
  </si>
  <si>
    <t>Servisní vypínač třífázový na omítku , 3x16A s možnotí uzamčení ve vypnuté poloze, IP54, pomocný kontakt</t>
  </si>
  <si>
    <t>Kabel J-Y(St)Y 4x2x0,8</t>
  </si>
  <si>
    <r>
      <t>Kabel 1-CYKY-J 5x1,5mm</t>
    </r>
    <r>
      <rPr>
        <vertAlign val="superscript"/>
        <sz val="10"/>
        <rFont val="Arial"/>
        <family val="2"/>
        <charset val="238"/>
      </rPr>
      <t>2</t>
    </r>
  </si>
  <si>
    <t>Oceloplechový žlab 100/50mm, galvanizovaný, včetně víka a příslušenství pro montáž ( konzole pro  montáž na stěnu, spojky, nosníky,šrouby, úchyty, závěsy a výložníky po 1,5m, atd. )</t>
  </si>
  <si>
    <t>3-13</t>
  </si>
  <si>
    <t>3-15</t>
  </si>
  <si>
    <t>3-16</t>
  </si>
  <si>
    <t>3-17</t>
  </si>
  <si>
    <t>3-19</t>
  </si>
  <si>
    <t>ROZVADĚČE</t>
  </si>
  <si>
    <t>1-2</t>
  </si>
  <si>
    <t>Teplotní snímač příložný, Pt 1000, komplet, -30/130°C, IP54</t>
  </si>
  <si>
    <t>Venkovní teplotní čidlo Pt 1000, IP54, -40/+60°C,</t>
  </si>
  <si>
    <t>Zapojení kontaktů požárních klapek</t>
  </si>
  <si>
    <t>Oceloplechový žlab 200/50mm, galvanizovaný, včetně víka a příslušenství pro montáž ( konzole pro  montáž na stěnu, spojky, nosníky,šrouby, úchyty, závěsy a výložníky po 1,5m, atd. )</t>
  </si>
  <si>
    <t>3-9</t>
  </si>
  <si>
    <t>3-11</t>
  </si>
  <si>
    <t>3-12</t>
  </si>
  <si>
    <t>3-14</t>
  </si>
  <si>
    <t>3-18</t>
  </si>
  <si>
    <t>1-3</t>
  </si>
  <si>
    <t>Prostorové teplotní čidlo Pt 1000, IP42, -20/+60°C,</t>
  </si>
  <si>
    <t>Kapilární nebo ponorný termostat s nastavitelnou diferencí 15/95°C 2M CAP.+BW, IP54</t>
  </si>
  <si>
    <t>Teplotní snímač,  20 cm sonda, vzduchotech.potrubí, -46/82°C, Pt 1000</t>
  </si>
  <si>
    <t>Kanálový VZT snímač CO2, 24VAC,  0..10Vl, IP54, vč. příslušenství</t>
  </si>
  <si>
    <t>Diferenciální převodník tlaku vzduchu, proporcionální, 0-500/1000 Pa, 0-10V, 24VAC, IP54, vč. příslušenství</t>
  </si>
  <si>
    <t>Diferenciální převodník tlaku vzduchu, proporcionální, 0-250/500 Pa, 0-10V, 24VAC, IP54, vč. příslušenství</t>
  </si>
  <si>
    <t>Citlivý diferenční manostat vzduchu 50/400 Pa, IP54, vč. příslušenství</t>
  </si>
  <si>
    <t>Citlivý diferenční manostat vzduchu 100/1000 Pa, IP54, vč. příslušenství</t>
  </si>
  <si>
    <t>Zapojení pohonu ventilu 24V, 0-10V. Dodávka ventilu s pohonem v profesi UT.</t>
  </si>
  <si>
    <t>Zapojení a zaregulování EC ventilátoru nebo FM pro VZT</t>
  </si>
  <si>
    <t>Integrace MOD-BUS z cizí jednotky (VZT, CHLJ, UT,…)</t>
  </si>
  <si>
    <t>Ovládací tlačítko se signálnou v plastové skříňce IP54</t>
  </si>
  <si>
    <t>Připojení měřiče UT/CH s M-BUS výstupem</t>
  </si>
  <si>
    <t>Zapojení čerpadla UT/CH 230V</t>
  </si>
  <si>
    <t>Kabelové čidlo teploty pro montáž do podlahy vč. chráničky s kovovým koncem pro čidlo teploty v podlaze délky 3m</t>
  </si>
  <si>
    <t>3-20</t>
  </si>
  <si>
    <t>3-21</t>
  </si>
  <si>
    <t>3-22</t>
  </si>
  <si>
    <t>3-23</t>
  </si>
  <si>
    <t>Velín</t>
  </si>
  <si>
    <t xml:space="preserve">LED monitor IPS, antireflexní, 1000:1, 250cd/m2, 7ms GtG, 1920x1080, DisplayPort, DVI, VGA, 2x USB, - repro, webkamera, Pivot, výškově nastavitelný; 24" </t>
  </si>
  <si>
    <t>Laserová tiskárna barevná, A4, 20 str.color, 600x600dpi, USB 2.0 + LAN + WiFi</t>
  </si>
  <si>
    <t>Zdroj záložního napájení UPS on-line, napájení 230VAC/750VA</t>
  </si>
  <si>
    <t>Konfigurace centrály a vygenerování dynamických obrázků, instalace a odladění na stavbě</t>
  </si>
  <si>
    <t>Vizualizační software včetně provedení vizualizace a inplementace na systém</t>
  </si>
  <si>
    <t>Pracovní stanice / Workstation v minimální konfiguraci - Intel Core i7, RAM 16GB DDR3, Intel HD Graphics, HDD 2TB 7200, DVD, USB 3.0, 2x DisplayPort, DVI, Windows 64-bit,myš, klávesnice, SW</t>
  </si>
  <si>
    <t>Server / Server v minimální konfiguraci - jednopaticový tower, Intel Xeon E3-1220 v2, RAM 8GB UDIMM, 4x NL SAS 1000GB 7200 otáček; RAID 0,1,10; DVDRW, 2x GLAN, Matrox G220eW 8MB, Windows Server 64-bit, myš, klávesnice</t>
  </si>
  <si>
    <t>3-24</t>
  </si>
  <si>
    <t>3-25</t>
  </si>
  <si>
    <t>3-26</t>
  </si>
  <si>
    <t>3-27</t>
  </si>
  <si>
    <t>3-28</t>
  </si>
  <si>
    <t>3-29</t>
  </si>
  <si>
    <t>3-30</t>
  </si>
  <si>
    <t>3-31</t>
  </si>
  <si>
    <t>3-32</t>
  </si>
  <si>
    <t>3-33</t>
  </si>
  <si>
    <t>3-34</t>
  </si>
  <si>
    <t>3-35</t>
  </si>
  <si>
    <t>3-36</t>
  </si>
  <si>
    <t>4-5</t>
  </si>
  <si>
    <t>4-6</t>
  </si>
  <si>
    <t>4-7</t>
  </si>
  <si>
    <t>4-8</t>
  </si>
  <si>
    <t>4-9</t>
  </si>
  <si>
    <t>4-10</t>
  </si>
  <si>
    <t>4-11</t>
  </si>
  <si>
    <t>4-13</t>
  </si>
  <si>
    <t>4-16</t>
  </si>
  <si>
    <t>4-18</t>
  </si>
  <si>
    <t>6-1</t>
  </si>
  <si>
    <t>6-2</t>
  </si>
  <si>
    <t>6-3</t>
  </si>
  <si>
    <t>6-4</t>
  </si>
  <si>
    <t>6-5</t>
  </si>
  <si>
    <t>6-6</t>
  </si>
  <si>
    <t>6-7</t>
  </si>
  <si>
    <t>6-8</t>
  </si>
  <si>
    <t>6</t>
  </si>
  <si>
    <t>Okenní kontakt, dodávka MAR, instalaci zajistí dodavatel oken</t>
  </si>
  <si>
    <t>STP Cat 6A</t>
  </si>
  <si>
    <t>Kabel JYTY-O 4x1</t>
  </si>
  <si>
    <r>
      <t>Kabel 1-CYKY-O 2x1,5mm</t>
    </r>
    <r>
      <rPr>
        <vertAlign val="superscript"/>
        <sz val="10"/>
        <rFont val="Arial"/>
        <family val="2"/>
        <charset val="238"/>
      </rPr>
      <t>2</t>
    </r>
  </si>
  <si>
    <t>Oceloplechový žlab 62/50mm, galvanizovaný, včetně víka a příslušenství pro montáž ( konzole pro  montáž na stěnu, spojky, nosníky,šrouby, úchyty, závěsy a výložníky po 1,5m, atd. )</t>
  </si>
  <si>
    <t>Oceloplechový žlab 150/50mm, galvanizovaný, včetně víka a příslušenství pro montáž ( konzole pro  montáž na stěnu, spojky, nosníky,šrouby, úchyty, závěsy a výložníky po 1,5m, atd. )</t>
  </si>
  <si>
    <t>Kabel B2ca,s1,d1 Cat 6A</t>
  </si>
  <si>
    <r>
      <t>KABELY</t>
    </r>
    <r>
      <rPr>
        <b/>
        <sz val="14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,</t>
    </r>
    <r>
      <rPr>
        <b/>
        <u/>
        <sz val="14"/>
        <rFont val="Arial"/>
        <family val="2"/>
        <charset val="238"/>
      </rPr>
      <t>KABELOVÉ TRASY</t>
    </r>
    <r>
      <rPr>
        <b/>
        <sz val="14"/>
        <rFont val="Arial"/>
        <family val="2"/>
        <charset val="238"/>
      </rPr>
      <t xml:space="preserve"> </t>
    </r>
  </si>
  <si>
    <t>4-19</t>
  </si>
  <si>
    <t>4-20</t>
  </si>
  <si>
    <t>4-21</t>
  </si>
  <si>
    <t>4-27</t>
  </si>
  <si>
    <t>Instalační trubka PVC, prům 16-32mm, pevná, vč. příchytek a montážního příslušenství</t>
  </si>
  <si>
    <t>4-28</t>
  </si>
  <si>
    <t>Instalační trubka PVC, prům 16-32mm, ohebná, vč. příchytek a montážního příslušenství</t>
  </si>
  <si>
    <t>4-29</t>
  </si>
  <si>
    <t xml:space="preserve">Plastová vkládací lišta 16/16, vč. příslušenství pro montáž </t>
  </si>
  <si>
    <t>4-30</t>
  </si>
  <si>
    <t xml:space="preserve">Plastová  vkládací lišta  40/16, vč. příslušenství pro montáž </t>
  </si>
  <si>
    <t>4-31</t>
  </si>
  <si>
    <t>Instalační trubka bezhalogenová, prům 16-32mm, pevná, vč. příchytek a montážního příslušenství</t>
  </si>
  <si>
    <t>4-32</t>
  </si>
  <si>
    <t>Instalační trubka bezhalogenová, prům 16-32mm, ohebná, vč. příchytek a montážního příslušenství</t>
  </si>
  <si>
    <t>4-34</t>
  </si>
  <si>
    <t xml:space="preserve">Ukončení veškeré výše uvedené kabeláže, vč. popisků na obou koncích  </t>
  </si>
  <si>
    <t>4-35</t>
  </si>
  <si>
    <t>Popisek na koncové prvky</t>
  </si>
  <si>
    <t>4-36</t>
  </si>
  <si>
    <t>Požární ucpávky</t>
  </si>
  <si>
    <t>4-37</t>
  </si>
  <si>
    <t xml:space="preserve">Vodotěsné a prachotěsné ucpávky kabelových prostupů </t>
  </si>
  <si>
    <t>4-38</t>
  </si>
  <si>
    <t>Meteoústředna s komunikací MODBUS - RS485 ( vybavení -venkovní teplota, zdánlivá teplota, rosný bod, relativní vlhkost, barometrický tlak, rychlost větru, náraz větru, směr větru, sluneční osvit, úhrn srážek, jas - informace pro tři světové strany,  čidlo deště, venkovní čidlo CO2), 230V, vč konzole a uchycení na stožár, vč. stožáru 1500mm</t>
  </si>
  <si>
    <t>M-BUS koncentrátor pro 60 měřičů, Ethernet</t>
  </si>
  <si>
    <t>Kanálové čidlo rel. vlhkosti a teploty, 0..50°C, 0..100%r.v., 24VAC, 2x 0..10V</t>
  </si>
  <si>
    <t>Hygrostat kanálový 15..95% rv, nastav. Vně</t>
  </si>
  <si>
    <t>Termoelektrické pohony 24 V pro řízení větví  rozdělovačů a sběračů (podl. vytápění)</t>
  </si>
  <si>
    <t>Termoelektrické pohony 24 V pro řízení radiátorů</t>
  </si>
  <si>
    <t>REG+OVL</t>
  </si>
  <si>
    <t>REG+TA</t>
  </si>
  <si>
    <t>TAS</t>
  </si>
  <si>
    <t>OVL</t>
  </si>
  <si>
    <r>
      <t>Rozváděč RM1.2</t>
    </r>
    <r>
      <rPr>
        <sz val="10"/>
        <rFont val="Arial"/>
        <family val="2"/>
        <charset val="238"/>
      </rPr>
      <t xml:space="preserve">
Nástěnný oceloplechový, IP 54, sestava 2 pole
Rozměry (šxvxh): 2x 800×2100×400
Přívody a vývody do rozvaděče horem. Kabelové průchodky dle dimenzí jednotlivých vývodů
Ovládací prvky - přepínače, tlačítkové ovladače, signálky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Přístrojová náplň části napájené ze sítě (S):
·  Napojení zařízení o celkové příkonu  24kW
·  hlavní vypínač: 63A/3P
·  2. stupeň přepěťové ochrany
·  DDC systém měření a regulace </t>
    </r>
    <r>
      <rPr>
        <b/>
        <sz val="10"/>
        <rFont val="Arial"/>
        <family val="2"/>
        <charset val="238"/>
      </rPr>
      <t>32xAI, 16xAO, 72xDI, 32xDO</t>
    </r>
    <r>
      <rPr>
        <sz val="10"/>
        <rFont val="Arial"/>
        <family val="2"/>
        <charset val="238"/>
      </rPr>
      <t xml:space="preserve"> komplet, TCP / IP komunikace,  5x MODBUS RS485 komunikace, WEB server, LCD dotykový panel na čelní desce rozvaděče, 8 portový průmyslový switch, 3. stupeň přepěťové ochrany vč. VF filtru
Kompletní dodávka sestavy, včetně pomocného materiálu pro montáž a propojení, instalace a oživení</t>
    </r>
  </si>
  <si>
    <r>
      <t xml:space="preserve">Rozváděč RM2.2
</t>
    </r>
    <r>
      <rPr>
        <sz val="10"/>
        <rFont val="Arial"/>
        <family val="2"/>
        <charset val="238"/>
      </rPr>
      <t xml:space="preserve">Nástěnný oceloplechový, IP 54, sestava 1 pole
Rozměry (šxvxh):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7 kW
·  hlavní vypínač: 40A/3P
·  2. stupeň přepěťové ochrany
·  DDC systém měření a regulace </t>
    </r>
    <r>
      <rPr>
        <b/>
        <sz val="10"/>
        <rFont val="Arial"/>
        <family val="2"/>
        <charset val="238"/>
      </rPr>
      <t>16xAI, 8xAO, 40xDI, 24xDO</t>
    </r>
    <r>
      <rPr>
        <sz val="10"/>
        <rFont val="Arial"/>
        <family val="2"/>
        <charset val="238"/>
      </rPr>
      <t xml:space="preserve"> komplet, TCP / IP komunikace,  WEB server, 5x MOD-BUS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</si>
  <si>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r>
      <t xml:space="preserve">Rozváděč RM3.1
</t>
    </r>
    <r>
      <rPr>
        <sz val="10"/>
        <rFont val="Arial"/>
        <family val="2"/>
        <charset val="238"/>
      </rPr>
      <t xml:space="preserve">Nástěnný oceloplechový, IP 54, sestava 2pole
Rozměry (šxvxh): 2x 800×2100×400
Přívody a vývody do rozvaděče horem. Kabelové průchodky dle dimenzí jednotlivých vývodů
Ovládací prvky - přepínače, tlačítkové ovladače, signálky
Přístrojová náplň části napájené ze sítě (S):
·  Napojení zařízení o celkové příkonu 6 kW
·  hlavní vypínač: 40A/3P
·  2. stupeň přepěťové ochrany
·  DDC systém měření a regulace </t>
    </r>
    <r>
      <rPr>
        <b/>
        <sz val="10"/>
        <rFont val="Arial"/>
        <family val="2"/>
        <charset val="238"/>
      </rPr>
      <t>16xAI, 16xAO, 64xDI, 32xDO</t>
    </r>
    <r>
      <rPr>
        <sz val="10"/>
        <rFont val="Arial"/>
        <family val="2"/>
        <charset val="238"/>
      </rPr>
      <t xml:space="preserve"> komplet, TCP / IP komunikace,  WEB server, 6x MODBUS RS485 komunikace, LCD dotykový panel na čelní desce rozvaděče, 5 portový průmyslový switch, 3. stupeň přepěťové ochrany vč. VF filtru
Kompletní dodávka sestavy, včetně pomocného materiálu pro montáž a propojení, instalace a oživení</t>
    </r>
  </si>
  <si>
    <t xml:space="preserve">Programové vybavení pro 1500 datových bodů, modul historických dat  - a trendů, grafické zpracování technologických schémat, systémový deník, přístup přes webové rozhraní </t>
  </si>
  <si>
    <t>Klapkový pohon s otočným pohybem, s havarijní funkcí, ON-OFF,  20Nm,  zpětná signalizace, 24V, IP54</t>
  </si>
  <si>
    <t>Klapkový pohon s otočným pohybem, bez havarijní funkce,  řízení 0-10V,  20Nm,  zpětná signalizace, 24V, IP55</t>
  </si>
  <si>
    <r>
      <t>Kabel 1-CYKY-J 3x2,5mm</t>
    </r>
    <r>
      <rPr>
        <vertAlign val="superscript"/>
        <sz val="10"/>
        <rFont val="Arial"/>
        <family val="2"/>
        <charset val="238"/>
      </rPr>
      <t>2</t>
    </r>
  </si>
  <si>
    <t>Kabel B2ca,s1,d1 1x2x0,8</t>
  </si>
  <si>
    <t>Kabel B2ca,s1,d1 2x2x0,8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</si>
</sst>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  <numFmt numFmtId="166" formatCode="[$-405]General"/>
    <numFmt numFmtId="167" formatCode="#,##0.0"/>
    <numFmt numFmtId="168" formatCode="#,##0&quot; Kč&quot;;[Red]\-#,##0&quot; Kč&quot;"/>
    <numFmt numFmtId="169" formatCode="#,##0.00&quot; Kč&quot;;[Red]\-#,##0.00&quot; Kč&quot;"/>
    <numFmt numFmtId="170" formatCode="_ * #,##0_ ;_ * \-#,##0_ ;_ * \-_ ;_ @_ "/>
    <numFmt numFmtId="171" formatCode="_ * #,##0.00_ ;_ * \-#,##0.00_ ;_ * \-??_ ;_ @_ "/>
    <numFmt numFmtId="172" formatCode="_-* #,##0_-;\-* #,##0_-;_-* \-_-;_-@_-"/>
    <numFmt numFmtId="173" formatCode="_-* #,##0.00_-;\-* #,##0.00_-;_-* \-??_-;_-@_-"/>
    <numFmt numFmtId="174" formatCode="_ &quot;Fr. &quot;* #,##0_ ;_ &quot;Fr. &quot;* \-#,##0_ ;_ &quot;Fr. &quot;* \-_ ;_ @_ "/>
    <numFmt numFmtId="175" formatCode="_ &quot;Fr. &quot;* #,##0.00_ ;_ &quot;Fr. &quot;* \-#,##0.00_ ;_ &quot;Fr. &quot;* \-??_ ;_ @_ "/>
    <numFmt numFmtId="176" formatCode="_-\Ł* #,##0_-;&quot;-Ł&quot;* #,##0_-;_-\Ł* \-_-;_-@_-"/>
    <numFmt numFmtId="177" formatCode="_-\Ł* #,##0.00_-;&quot;-Ł&quot;* #,##0.00_-;_-\Ł* \-??_-;_-@_-"/>
    <numFmt numFmtId="178" formatCode="&quot; &quot;#,##0.00&quot;      &quot;;&quot;-&quot;#,##0.00&quot;      &quot;;&quot; &quot;&quot;-&quot;#&quot;      &quot;;@&quot; &quot;"/>
  </numFmts>
  <fonts count="55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8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8"/>
      <name val="Calibri"/>
      <family val="2"/>
      <charset val="238"/>
    </font>
    <font>
      <sz val="12"/>
      <name val="CG Times (WN)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 CE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Narrow"/>
      <family val="2"/>
      <charset val="238"/>
    </font>
    <font>
      <sz val="10"/>
      <name val="Univers (WN)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Garamond"/>
      <family val="1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10"/>
      <name val="MS Sans Serif"/>
      <family val="2"/>
      <charset val="238"/>
    </font>
    <font>
      <b/>
      <sz val="14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1"/>
      <charset val="238"/>
    </font>
    <font>
      <sz val="10"/>
      <color rgb="FF000000"/>
      <name val="Arial2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192">
    <xf numFmtId="0" fontId="0" fillId="0" borderId="0"/>
    <xf numFmtId="0" fontId="2" fillId="0" borderId="0"/>
    <xf numFmtId="0" fontId="2" fillId="0" borderId="0"/>
    <xf numFmtId="49" fontId="31" fillId="0" borderId="0"/>
    <xf numFmtId="0" fontId="2" fillId="0" borderId="0"/>
    <xf numFmtId="0" fontId="2" fillId="0" borderId="0"/>
    <xf numFmtId="0" fontId="3" fillId="2" borderId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0" fontId="2" fillId="0" borderId="0"/>
    <xf numFmtId="0" fontId="1" fillId="0" borderId="0" applyProtection="0"/>
    <xf numFmtId="49" fontId="1" fillId="0" borderId="1"/>
    <xf numFmtId="168" fontId="2" fillId="0" borderId="0" applyFill="0" applyBorder="0" applyAlignment="0" applyProtection="0"/>
    <xf numFmtId="49" fontId="1" fillId="0" borderId="1"/>
    <xf numFmtId="49" fontId="1" fillId="0" borderId="1"/>
    <xf numFmtId="49" fontId="1" fillId="0" borderId="1"/>
    <xf numFmtId="49" fontId="1" fillId="0" borderId="1"/>
    <xf numFmtId="49" fontId="1" fillId="0" borderId="1"/>
    <xf numFmtId="49" fontId="1" fillId="0" borderId="1"/>
    <xf numFmtId="49" fontId="1" fillId="0" borderId="1"/>
    <xf numFmtId="0" fontId="32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4" borderId="0" applyNumberFormat="0" applyBorder="0" applyAlignment="0" applyProtection="0"/>
    <xf numFmtId="0" fontId="10" fillId="8" borderId="0" applyNumberFormat="0" applyBorder="0" applyAlignment="0" applyProtection="0"/>
    <xf numFmtId="0" fontId="10" fillId="15" borderId="0" applyNumberFormat="0" applyBorder="0" applyAlignment="0" applyProtection="0"/>
    <xf numFmtId="0" fontId="9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2" applyNumberFormat="0" applyAlignment="0" applyProtection="0"/>
    <xf numFmtId="1" fontId="26" fillId="0" borderId="3" applyAlignment="0"/>
    <xf numFmtId="0" fontId="2" fillId="0" borderId="0" applyNumberFormat="0" applyFill="0" applyBorder="0" applyAlignment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38" fontId="2" fillId="0" borderId="0" applyFill="0" applyBorder="0" applyAlignment="0" applyProtection="0"/>
    <xf numFmtId="164" fontId="1" fillId="0" borderId="0" applyFont="0" applyFill="0" applyBorder="0" applyAlignment="0" applyProtection="0"/>
    <xf numFmtId="49" fontId="33" fillId="18" borderId="4">
      <alignment horizontal="center"/>
      <protection locked="0"/>
    </xf>
    <xf numFmtId="170" fontId="2" fillId="0" borderId="0" applyFill="0" applyBorder="0" applyAlignment="0" applyProtection="0"/>
    <xf numFmtId="171" fontId="2" fillId="0" borderId="0" applyFill="0" applyBorder="0" applyAlignment="0" applyProtection="0"/>
    <xf numFmtId="172" fontId="2" fillId="0" borderId="0" applyFill="0" applyBorder="0" applyAlignment="0" applyProtection="0"/>
    <xf numFmtId="173" fontId="2" fillId="0" borderId="0" applyFill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178" fontId="50" fillId="0" borderId="0"/>
    <xf numFmtId="166" fontId="51" fillId="0" borderId="0"/>
    <xf numFmtId="0" fontId="1" fillId="0" borderId="0"/>
    <xf numFmtId="0" fontId="30" fillId="0" borderId="0"/>
    <xf numFmtId="0" fontId="14" fillId="11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34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8" fillId="10" borderId="8" applyNumberFormat="0" applyAlignment="0" applyProtection="0"/>
    <xf numFmtId="0" fontId="19" fillId="15" borderId="2" applyNumberFormat="0" applyAlignment="0" applyProtection="0"/>
    <xf numFmtId="0" fontId="35" fillId="18" borderId="4">
      <alignment horizontal="center"/>
      <protection locked="0"/>
    </xf>
    <xf numFmtId="0" fontId="20" fillId="0" borderId="9" applyNumberFormat="0" applyFill="0" applyAlignment="0" applyProtection="0"/>
    <xf numFmtId="44" fontId="1" fillId="0" borderId="0" applyFont="0" applyFill="0" applyBorder="0" applyAlignment="0" applyProtection="0"/>
    <xf numFmtId="0" fontId="33" fillId="18" borderId="10">
      <protection locked="0"/>
    </xf>
    <xf numFmtId="0" fontId="52" fillId="0" borderId="46" applyNumberFormat="0" applyFill="0" applyAlignment="0" applyProtection="0"/>
    <xf numFmtId="0" fontId="36" fillId="22" borderId="11">
      <alignment horizontal="center"/>
      <protection locked="0"/>
    </xf>
    <xf numFmtId="0" fontId="36" fillId="22" borderId="11">
      <alignment horizontal="center"/>
      <protection locked="0"/>
    </xf>
    <xf numFmtId="0" fontId="36" fillId="22" borderId="11">
      <alignment horizontal="center"/>
      <protection locked="0"/>
    </xf>
    <xf numFmtId="0" fontId="36" fillId="22" borderId="11">
      <alignment horizontal="center"/>
      <protection locked="0"/>
    </xf>
    <xf numFmtId="0" fontId="36" fillId="22" borderId="11">
      <alignment horizontal="center"/>
      <protection locked="0"/>
    </xf>
    <xf numFmtId="4" fontId="37" fillId="18" borderId="12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5" fillId="0" borderId="0"/>
    <xf numFmtId="0" fontId="49" fillId="0" borderId="0"/>
    <xf numFmtId="0" fontId="49" fillId="0" borderId="0"/>
    <xf numFmtId="0" fontId="24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49" fillId="0" borderId="0"/>
    <xf numFmtId="0" fontId="1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49" fillId="0" borderId="0"/>
    <xf numFmtId="0" fontId="1" fillId="0" borderId="0"/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1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7" fillId="0" borderId="0"/>
    <xf numFmtId="0" fontId="2" fillId="0" borderId="0"/>
    <xf numFmtId="0" fontId="2" fillId="0" borderId="0"/>
    <xf numFmtId="0" fontId="49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9" fillId="0" borderId="0"/>
    <xf numFmtId="0" fontId="2" fillId="0" borderId="0"/>
    <xf numFmtId="0" fontId="2" fillId="0" borderId="0"/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49" fillId="0" borderId="0"/>
    <xf numFmtId="0" fontId="49" fillId="0" borderId="0"/>
    <xf numFmtId="0" fontId="24" fillId="0" borderId="0"/>
    <xf numFmtId="0" fontId="1" fillId="0" borderId="0"/>
    <xf numFmtId="0" fontId="49" fillId="0" borderId="0"/>
    <xf numFmtId="0" fontId="49" fillId="0" borderId="0"/>
    <xf numFmtId="0" fontId="24" fillId="0" borderId="0"/>
    <xf numFmtId="0" fontId="2" fillId="0" borderId="0" applyProtection="0"/>
    <xf numFmtId="0" fontId="39" fillId="0" borderId="0" applyAlignment="0">
      <alignment vertical="top" wrapText="1"/>
      <protection locked="0"/>
    </xf>
    <xf numFmtId="0" fontId="49" fillId="0" borderId="0"/>
    <xf numFmtId="0" fontId="49" fillId="0" borderId="0"/>
    <xf numFmtId="0" fontId="24" fillId="0" borderId="0"/>
    <xf numFmtId="0" fontId="2" fillId="0" borderId="0" applyProtection="0"/>
    <xf numFmtId="0" fontId="1" fillId="0" borderId="0"/>
    <xf numFmtId="0" fontId="49" fillId="0" borderId="0"/>
    <xf numFmtId="0" fontId="49" fillId="0" borderId="0"/>
    <xf numFmtId="0" fontId="24" fillId="0" borderId="0"/>
    <xf numFmtId="0" fontId="54" fillId="0" borderId="0"/>
    <xf numFmtId="0" fontId="54" fillId="0" borderId="0"/>
    <xf numFmtId="0" fontId="49" fillId="0" borderId="0"/>
    <xf numFmtId="0" fontId="49" fillId="0" borderId="0"/>
    <xf numFmtId="0" fontId="24" fillId="0" borderId="0"/>
    <xf numFmtId="0" fontId="2" fillId="0" borderId="0"/>
    <xf numFmtId="0" fontId="1" fillId="0" borderId="0"/>
    <xf numFmtId="0" fontId="5" fillId="8" borderId="13" applyNumberFormat="0" applyFont="0" applyAlignment="0" applyProtection="0"/>
    <xf numFmtId="0" fontId="22" fillId="17" borderId="14" applyNumberFormat="0" applyAlignment="0" applyProtection="0"/>
    <xf numFmtId="0" fontId="40" fillId="0" borderId="0"/>
    <xf numFmtId="0" fontId="33" fillId="18" borderId="15">
      <protection locked="0"/>
    </xf>
    <xf numFmtId="0" fontId="23" fillId="0" borderId="0" applyNumberFormat="0" applyFill="0" applyBorder="0" applyAlignment="0" applyProtection="0"/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0" fontId="41" fillId="0" borderId="0"/>
    <xf numFmtId="0" fontId="28" fillId="24" borderId="0">
      <alignment horizontal="left"/>
    </xf>
    <xf numFmtId="0" fontId="42" fillId="24" borderId="0"/>
    <xf numFmtId="0" fontId="43" fillId="0" borderId="0"/>
    <xf numFmtId="4" fontId="36" fillId="22" borderId="16">
      <alignment horizontal="right" vertical="center"/>
    </xf>
    <xf numFmtId="0" fontId="13" fillId="0" borderId="17" applyNumberFormat="0" applyFill="0" applyAlignment="0" applyProtection="0"/>
    <xf numFmtId="0" fontId="28" fillId="0" borderId="0"/>
    <xf numFmtId="167" fontId="44" fillId="0" borderId="1">
      <alignment horizontal="right" vertical="center"/>
    </xf>
    <xf numFmtId="174" fontId="2" fillId="0" borderId="0" applyFill="0" applyBorder="0" applyAlignment="0" applyProtection="0"/>
    <xf numFmtId="175" fontId="2" fillId="0" borderId="0" applyFill="0" applyBorder="0" applyAlignment="0" applyProtection="0"/>
    <xf numFmtId="176" fontId="2" fillId="0" borderId="0" applyFill="0" applyBorder="0" applyAlignment="0" applyProtection="0"/>
    <xf numFmtId="177" fontId="2" fillId="0" borderId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28" fillId="2" borderId="0" applyProtection="0"/>
  </cellStyleXfs>
  <cellXfs count="72">
    <xf numFmtId="0" fontId="0" fillId="0" borderId="0" xfId="0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18" xfId="0" applyNumberFormat="1" applyFont="1" applyFill="1" applyBorder="1"/>
    <xf numFmtId="0" fontId="2" fillId="0" borderId="2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21" xfId="0" applyNumberFormat="1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right" vertical="center" indent="1"/>
    </xf>
    <xf numFmtId="0" fontId="2" fillId="0" borderId="26" xfId="0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right" vertical="center" indent="1"/>
    </xf>
    <xf numFmtId="3" fontId="2" fillId="0" borderId="27" xfId="0" applyNumberFormat="1" applyFont="1" applyFill="1" applyBorder="1" applyAlignment="1">
      <alignment horizontal="right" vertical="center" indent="1"/>
    </xf>
    <xf numFmtId="3" fontId="2" fillId="0" borderId="18" xfId="0" applyNumberFormat="1" applyFont="1" applyFill="1" applyBorder="1" applyAlignment="1">
      <alignment horizontal="right" vertical="center" indent="1"/>
    </xf>
    <xf numFmtId="3" fontId="3" fillId="0" borderId="28" xfId="0" applyNumberFormat="1" applyFont="1" applyFill="1" applyBorder="1" applyAlignment="1">
      <alignment horizontal="right" vertical="center" indent="1"/>
    </xf>
    <xf numFmtId="0" fontId="3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26" xfId="0" applyNumberFormat="1" applyFont="1" applyFill="1" applyBorder="1" applyAlignment="1">
      <alignment horizontal="center" vertical="top"/>
    </xf>
    <xf numFmtId="3" fontId="2" fillId="0" borderId="26" xfId="0" applyNumberFormat="1" applyFont="1" applyFill="1" applyBorder="1" applyAlignment="1">
      <alignment horizontal="right" vertical="top" wrapText="1" indent="1"/>
    </xf>
    <xf numFmtId="3" fontId="2" fillId="0" borderId="30" xfId="0" applyNumberFormat="1" applyFont="1" applyFill="1" applyBorder="1" applyAlignment="1">
      <alignment horizontal="right" vertical="top" indent="1"/>
    </xf>
    <xf numFmtId="0" fontId="2" fillId="0" borderId="31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right" vertical="top" indent="1"/>
    </xf>
    <xf numFmtId="49" fontId="2" fillId="0" borderId="33" xfId="0" applyNumberFormat="1" applyFont="1" applyFill="1" applyBorder="1" applyAlignment="1">
      <alignment horizontal="right" vertical="center" indent="1"/>
    </xf>
    <xf numFmtId="49" fontId="2" fillId="0" borderId="34" xfId="0" applyNumberFormat="1" applyFont="1" applyFill="1" applyBorder="1" applyAlignment="1">
      <alignment horizontal="right" vertical="center" indent="1"/>
    </xf>
    <xf numFmtId="0" fontId="2" fillId="0" borderId="18" xfId="0" applyNumberFormat="1" applyFont="1" applyFill="1" applyBorder="1" applyAlignment="1">
      <alignment horizontal="right" indent="1"/>
    </xf>
    <xf numFmtId="0" fontId="2" fillId="0" borderId="35" xfId="0" applyFont="1" applyFill="1" applyBorder="1" applyAlignment="1">
      <alignment horizontal="center" vertical="center" wrapText="1" shrinkToFit="1"/>
    </xf>
    <xf numFmtId="3" fontId="3" fillId="0" borderId="18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vertical="center" wrapText="1"/>
    </xf>
    <xf numFmtId="49" fontId="2" fillId="0" borderId="22" xfId="0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right" vertical="top" wrapText="1" indent="1"/>
    </xf>
    <xf numFmtId="3" fontId="2" fillId="0" borderId="24" xfId="0" applyNumberFormat="1" applyFont="1" applyFill="1" applyBorder="1" applyAlignment="1">
      <alignment horizontal="right" vertical="center" indent="1"/>
    </xf>
    <xf numFmtId="0" fontId="2" fillId="0" borderId="26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45" fillId="0" borderId="18" xfId="0" applyFont="1" applyFill="1" applyBorder="1" applyAlignment="1">
      <alignment horizontal="left" vertical="center"/>
    </xf>
    <xf numFmtId="0" fontId="3" fillId="0" borderId="38" xfId="0" applyFont="1" applyFill="1" applyBorder="1" applyAlignment="1" applyProtection="1">
      <alignment horizontal="left" vertical="center" wrapText="1"/>
      <protection locked="0"/>
    </xf>
    <xf numFmtId="0" fontId="2" fillId="0" borderId="26" xfId="0" applyNumberFormat="1" applyFont="1" applyFill="1" applyBorder="1" applyAlignment="1">
      <alignment horizontal="center" vertical="center"/>
    </xf>
    <xf numFmtId="3" fontId="2" fillId="0" borderId="26" xfId="0" applyNumberFormat="1" applyFont="1" applyFill="1" applyBorder="1" applyAlignment="1">
      <alignment horizontal="right" vertical="center" indent="1"/>
    </xf>
    <xf numFmtId="3" fontId="2" fillId="0" borderId="39" xfId="0" applyNumberFormat="1" applyFont="1" applyFill="1" applyBorder="1" applyAlignment="1">
      <alignment horizontal="right" vertical="center" indent="1"/>
    </xf>
    <xf numFmtId="0" fontId="2" fillId="0" borderId="0" xfId="0" applyFont="1" applyFill="1"/>
    <xf numFmtId="0" fontId="2" fillId="0" borderId="0" xfId="0" applyNumberFormat="1" applyFont="1" applyFill="1"/>
    <xf numFmtId="0" fontId="6" fillId="0" borderId="19" xfId="0" applyFont="1" applyFill="1" applyBorder="1" applyAlignment="1">
      <alignment horizontal="right" indent="1"/>
    </xf>
    <xf numFmtId="0" fontId="6" fillId="0" borderId="18" xfId="0" applyFont="1" applyFill="1" applyBorder="1"/>
    <xf numFmtId="0" fontId="2" fillId="0" borderId="28" xfId="0" applyFont="1" applyFill="1" applyBorder="1"/>
    <xf numFmtId="0" fontId="2" fillId="0" borderId="0" xfId="0" applyFont="1" applyFill="1" applyBorder="1"/>
    <xf numFmtId="0" fontId="2" fillId="0" borderId="29" xfId="0" applyFont="1" applyFill="1" applyBorder="1" applyAlignment="1">
      <alignment vertical="center"/>
    </xf>
    <xf numFmtId="0" fontId="6" fillId="0" borderId="0" xfId="0" applyFont="1" applyFill="1"/>
    <xf numFmtId="0" fontId="46" fillId="0" borderId="19" xfId="0" applyFont="1" applyFill="1" applyBorder="1" applyAlignment="1">
      <alignment horizontal="right" vertical="center" indent="1"/>
    </xf>
    <xf numFmtId="0" fontId="47" fillId="0" borderId="18" xfId="0" applyFont="1" applyFill="1" applyBorder="1" applyAlignment="1">
      <alignment horizontal="left" vertical="center" wrapText="1"/>
    </xf>
    <xf numFmtId="0" fontId="4" fillId="0" borderId="40" xfId="168" applyFont="1" applyFill="1" applyBorder="1" applyAlignment="1">
      <alignment horizontal="left" vertical="center" wrapText="1"/>
    </xf>
    <xf numFmtId="0" fontId="2" fillId="0" borderId="40" xfId="168" applyFont="1" applyFill="1" applyBorder="1" applyAlignment="1">
      <alignment horizontal="left" vertical="center" wrapText="1"/>
    </xf>
    <xf numFmtId="0" fontId="46" fillId="0" borderId="18" xfId="0" applyFont="1" applyFill="1" applyBorder="1" applyAlignment="1">
      <alignment horizontal="left" vertical="center"/>
    </xf>
    <xf numFmtId="3" fontId="2" fillId="0" borderId="31" xfId="0" applyNumberFormat="1" applyFont="1" applyFill="1" applyBorder="1" applyAlignment="1">
      <alignment horizontal="right" vertical="top" indent="1"/>
    </xf>
    <xf numFmtId="165" fontId="2" fillId="0" borderId="44" xfId="0" applyNumberFormat="1" applyFont="1" applyFill="1" applyBorder="1" applyAlignment="1">
      <alignment horizontal="right" vertical="center" wrapText="1" indent="1"/>
    </xf>
    <xf numFmtId="165" fontId="2" fillId="0" borderId="45" xfId="0" applyNumberFormat="1" applyFont="1" applyFill="1" applyBorder="1" applyAlignment="1">
      <alignment horizontal="right" vertical="center" wrapText="1" indent="1"/>
    </xf>
    <xf numFmtId="165" fontId="2" fillId="0" borderId="42" xfId="0" applyNumberFormat="1" applyFont="1" applyFill="1" applyBorder="1" applyAlignment="1">
      <alignment horizontal="right" vertical="center" wrapText="1" indent="1"/>
    </xf>
    <xf numFmtId="165" fontId="2" fillId="0" borderId="43" xfId="0" applyNumberFormat="1" applyFont="1" applyFill="1" applyBorder="1" applyAlignment="1">
      <alignment horizontal="right" vertical="center" wrapText="1" indent="1"/>
    </xf>
    <xf numFmtId="165" fontId="45" fillId="0" borderId="18" xfId="0" applyNumberFormat="1" applyFont="1" applyFill="1" applyBorder="1" applyAlignment="1">
      <alignment horizontal="center" vertical="center"/>
    </xf>
    <xf numFmtId="165" fontId="45" fillId="0" borderId="28" xfId="0" applyNumberFormat="1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 shrinkToFit="1"/>
    </xf>
    <xf numFmtId="0" fontId="2" fillId="0" borderId="41" xfId="0" applyFont="1" applyFill="1" applyBorder="1" applyAlignment="1">
      <alignment horizontal="center" vertical="center" wrapText="1" shrinkToFit="1"/>
    </xf>
    <xf numFmtId="0" fontId="2" fillId="0" borderId="31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horizontal="center" vertical="center" wrapText="1" shrinkToFit="1"/>
    </xf>
    <xf numFmtId="0" fontId="3" fillId="0" borderId="19" xfId="0" applyNumberFormat="1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</cellXfs>
  <cellStyles count="192">
    <cellStyle name="_5230_RD Kunratice - sklípek_rozpočet" xfId="1" xr:uid="{00000000-0005-0000-0000-000000000000}"/>
    <cellStyle name="_Dostavba školy Nymburk_Celková rekapitulace" xfId="2" xr:uid="{00000000-0005-0000-0000-000001000000}"/>
    <cellStyle name="_Ladronka_2_VV-DVD_kontrola_FINAL" xfId="3" xr:uid="{00000000-0005-0000-0000-000002000000}"/>
    <cellStyle name="_PERSONAL" xfId="4" xr:uid="{00000000-0005-0000-0000-000003000000}"/>
    <cellStyle name="_PERSONAL_1" xfId="5" xr:uid="{00000000-0005-0000-0000-000004000000}"/>
    <cellStyle name="_Q-Sadovky-výkaz-2003-07-01" xfId="6" xr:uid="{00000000-0005-0000-0000-000005000000}"/>
    <cellStyle name="_Q-Sadovky-výkaz-2003-07-01_1" xfId="7" xr:uid="{00000000-0005-0000-0000-000006000000}"/>
    <cellStyle name="_Q-Sadovky-výkaz-2003-07-01_2" xfId="8" xr:uid="{00000000-0005-0000-0000-000007000000}"/>
    <cellStyle name="_Q-Sadovky-výkaz-2003-07-01_3" xfId="9" xr:uid="{00000000-0005-0000-0000-000008000000}"/>
    <cellStyle name="_Titulní list" xfId="10" xr:uid="{00000000-0005-0000-0000-000009000000}"/>
    <cellStyle name="_ZTI_rozpočet" xfId="11" xr:uid="{00000000-0005-0000-0000-00000A000000}"/>
    <cellStyle name="1" xfId="12" xr:uid="{00000000-0005-0000-0000-00000B000000}"/>
    <cellStyle name="1 000 Kč_ELEKTRO doplněné K PŘEDÁNÍ-  MŠ Přímětická" xfId="13" xr:uid="{00000000-0005-0000-0000-00000C000000}"/>
    <cellStyle name="1 2" xfId="14" xr:uid="{00000000-0005-0000-0000-00000D000000}"/>
    <cellStyle name="1 3" xfId="15" xr:uid="{00000000-0005-0000-0000-00000E000000}"/>
    <cellStyle name="1 4" xfId="16" xr:uid="{00000000-0005-0000-0000-00000F000000}"/>
    <cellStyle name="1 5" xfId="17" xr:uid="{00000000-0005-0000-0000-000010000000}"/>
    <cellStyle name="1 6" xfId="18" xr:uid="{00000000-0005-0000-0000-000011000000}"/>
    <cellStyle name="1 7" xfId="19" xr:uid="{00000000-0005-0000-0000-000012000000}"/>
    <cellStyle name="1_List12" xfId="20" xr:uid="{00000000-0005-0000-0000-000013000000}"/>
    <cellStyle name="40 % – Zvýraznění6 3" xfId="21" xr:uid="{00000000-0005-0000-0000-000014000000}"/>
    <cellStyle name="Accent1" xfId="22" xr:uid="{00000000-0005-0000-0000-000015000000}"/>
    <cellStyle name="Accent1 - 20%" xfId="23" xr:uid="{00000000-0005-0000-0000-000016000000}"/>
    <cellStyle name="Accent1 - 40%" xfId="24" xr:uid="{00000000-0005-0000-0000-000017000000}"/>
    <cellStyle name="Accent1 - 60%" xfId="25" xr:uid="{00000000-0005-0000-0000-000018000000}"/>
    <cellStyle name="Accent2" xfId="26" xr:uid="{00000000-0005-0000-0000-000019000000}"/>
    <cellStyle name="Accent2 - 20%" xfId="27" xr:uid="{00000000-0005-0000-0000-00001A000000}"/>
    <cellStyle name="Accent2 - 40%" xfId="28" xr:uid="{00000000-0005-0000-0000-00001B000000}"/>
    <cellStyle name="Accent2 - 60%" xfId="29" xr:uid="{00000000-0005-0000-0000-00001C000000}"/>
    <cellStyle name="Accent3" xfId="30" xr:uid="{00000000-0005-0000-0000-00001D000000}"/>
    <cellStyle name="Accent3 - 20%" xfId="31" xr:uid="{00000000-0005-0000-0000-00001E000000}"/>
    <cellStyle name="Accent3 - 40%" xfId="32" xr:uid="{00000000-0005-0000-0000-00001F000000}"/>
    <cellStyle name="Accent3 - 60%" xfId="33" xr:uid="{00000000-0005-0000-0000-000020000000}"/>
    <cellStyle name="Accent4" xfId="34" xr:uid="{00000000-0005-0000-0000-000021000000}"/>
    <cellStyle name="Accent4 - 20%" xfId="35" xr:uid="{00000000-0005-0000-0000-000022000000}"/>
    <cellStyle name="Accent4 - 40%" xfId="36" xr:uid="{00000000-0005-0000-0000-000023000000}"/>
    <cellStyle name="Accent4 - 60%" xfId="37" xr:uid="{00000000-0005-0000-0000-000024000000}"/>
    <cellStyle name="Accent5" xfId="38" xr:uid="{00000000-0005-0000-0000-000025000000}"/>
    <cellStyle name="Accent5 - 20%" xfId="39" xr:uid="{00000000-0005-0000-0000-000026000000}"/>
    <cellStyle name="Accent5 - 40%" xfId="40" xr:uid="{00000000-0005-0000-0000-000027000000}"/>
    <cellStyle name="Accent5 - 60%" xfId="41" xr:uid="{00000000-0005-0000-0000-000028000000}"/>
    <cellStyle name="Accent6" xfId="42" xr:uid="{00000000-0005-0000-0000-000029000000}"/>
    <cellStyle name="Accent6 - 20%" xfId="43" xr:uid="{00000000-0005-0000-0000-00002A000000}"/>
    <cellStyle name="Accent6 - 40%" xfId="44" xr:uid="{00000000-0005-0000-0000-00002B000000}"/>
    <cellStyle name="Accent6 - 60%" xfId="45" xr:uid="{00000000-0005-0000-0000-00002C000000}"/>
    <cellStyle name="Bad" xfId="46" xr:uid="{00000000-0005-0000-0000-00002D000000}"/>
    <cellStyle name="Calculation" xfId="47" xr:uid="{00000000-0005-0000-0000-00002E000000}"/>
    <cellStyle name="cárkyd" xfId="48" xr:uid="{00000000-0005-0000-0000-00002F000000}"/>
    <cellStyle name="cary" xfId="49" xr:uid="{00000000-0005-0000-0000-000030000000}"/>
    <cellStyle name="Čárka 2" xfId="50" xr:uid="{00000000-0005-0000-0000-000031000000}"/>
    <cellStyle name="Čárka 3" xfId="51" xr:uid="{00000000-0005-0000-0000-000032000000}"/>
    <cellStyle name="Čárka 4" xfId="52" xr:uid="{00000000-0005-0000-0000-000033000000}"/>
    <cellStyle name="čárky [0]_ELEKTRO doplněné K PŘEDÁNÍ-  MŠ Přímětická" xfId="53" xr:uid="{00000000-0005-0000-0000-000034000000}"/>
    <cellStyle name="čárky 2" xfId="54" xr:uid="{00000000-0005-0000-0000-000035000000}"/>
    <cellStyle name="číslo" xfId="55" xr:uid="{00000000-0005-0000-0000-000036000000}"/>
    <cellStyle name="Dezimal [0]_Tabelle1" xfId="56" xr:uid="{00000000-0005-0000-0000-000037000000}"/>
    <cellStyle name="Dezimal_Tabelle1" xfId="57" xr:uid="{00000000-0005-0000-0000-000038000000}"/>
    <cellStyle name="Dziesiętny [0]_laroux" xfId="58" xr:uid="{00000000-0005-0000-0000-000039000000}"/>
    <cellStyle name="Dziesiętny_laroux" xfId="59" xr:uid="{00000000-0005-0000-0000-00003A000000}"/>
    <cellStyle name="Emphasis 1" xfId="60" xr:uid="{00000000-0005-0000-0000-00003B000000}"/>
    <cellStyle name="Emphasis 2" xfId="61" xr:uid="{00000000-0005-0000-0000-00003C000000}"/>
    <cellStyle name="Emphasis 3" xfId="62" xr:uid="{00000000-0005-0000-0000-00003D000000}"/>
    <cellStyle name="Excel Built-in Comma" xfId="63" xr:uid="{00000000-0005-0000-0000-00003E000000}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" xfId="64" xr:uid="{00000000-0005-0000-0000-00003F000000}"/>
    <cellStyle name="Excel Built-in Normal" xfId="65" xr:uid="{00000000-0005-0000-0000-000040000000}"/>
    <cellStyle name="Firma" xfId="66" xr:uid="{00000000-0005-0000-0000-000041000000}"/>
    <cellStyle name="Good" xfId="67" xr:uid="{00000000-0005-0000-0000-000042000000}"/>
    <cellStyle name="Heading 1" xfId="68" xr:uid="{00000000-0005-0000-0000-000043000000}"/>
    <cellStyle name="Heading 2" xfId="69" xr:uid="{00000000-0005-0000-0000-000044000000}"/>
    <cellStyle name="Heading 3" xfId="70" xr:uid="{00000000-0005-0000-0000-000045000000}"/>
    <cellStyle name="Heading 4" xfId="71" xr:uid="{00000000-0005-0000-0000-000046000000}"/>
    <cellStyle name="Hlavní nadpis" xfId="72" xr:uid="{00000000-0005-0000-0000-000047000000}"/>
    <cellStyle name="Hypertextový odkaz 2" xfId="73" xr:uid="{00000000-0005-0000-0000-000048000000}"/>
    <cellStyle name="Check Cell" xfId="74" xr:uid="{00000000-0005-0000-0000-000049000000}"/>
    <cellStyle name="Input" xfId="75" xr:uid="{00000000-0005-0000-0000-00004A000000}"/>
    <cellStyle name="Jednotka" xfId="76" xr:uid="{00000000-0005-0000-0000-00004B000000}"/>
    <cellStyle name="Linked Cell" xfId="77" xr:uid="{00000000-0005-0000-0000-00004C000000}"/>
    <cellStyle name="měny 2" xfId="78" xr:uid="{00000000-0005-0000-0000-00004D000000}"/>
    <cellStyle name="množství" xfId="79" xr:uid="{00000000-0005-0000-0000-00004E000000}"/>
    <cellStyle name="Nadpis 1 2" xfId="80" xr:uid="{00000000-0005-0000-0000-00004F000000}"/>
    <cellStyle name="Nadpis1 1" xfId="81" xr:uid="{00000000-0005-0000-0000-000050000000}"/>
    <cellStyle name="Nadpis1 1 2" xfId="82" xr:uid="{00000000-0005-0000-0000-000051000000}"/>
    <cellStyle name="Nadpis1 1 3" xfId="83" xr:uid="{00000000-0005-0000-0000-000052000000}"/>
    <cellStyle name="Nadpis1 1 4" xfId="84" xr:uid="{00000000-0005-0000-0000-000053000000}"/>
    <cellStyle name="Nadpis1 1_List12" xfId="85" xr:uid="{00000000-0005-0000-0000-000054000000}"/>
    <cellStyle name="Naklady" xfId="86" xr:uid="{00000000-0005-0000-0000-000055000000}"/>
    <cellStyle name="Neutral" xfId="87" xr:uid="{00000000-0005-0000-0000-000056000000}"/>
    <cellStyle name="Normal 2" xfId="88" xr:uid="{00000000-0005-0000-0000-000057000000}"/>
    <cellStyle name="Normal 3" xfId="89" xr:uid="{00000000-0005-0000-0000-000058000000}"/>
    <cellStyle name="Normal_Summary" xfId="90" xr:uid="{00000000-0005-0000-0000-000059000000}"/>
    <cellStyle name="Normální" xfId="0" builtinId="0"/>
    <cellStyle name="Normální 10" xfId="91" xr:uid="{00000000-0005-0000-0000-00005B000000}"/>
    <cellStyle name="Normální 10 2" xfId="92" xr:uid="{00000000-0005-0000-0000-00005C000000}"/>
    <cellStyle name="Normální 10_List12" xfId="93" xr:uid="{00000000-0005-0000-0000-00005D000000}"/>
    <cellStyle name="Normální 11" xfId="94" xr:uid="{00000000-0005-0000-0000-00005E000000}"/>
    <cellStyle name="Normální 12" xfId="95" xr:uid="{00000000-0005-0000-0000-00005F000000}"/>
    <cellStyle name="Normální 13" xfId="96" xr:uid="{00000000-0005-0000-0000-000060000000}"/>
    <cellStyle name="Normální 13 2" xfId="97" xr:uid="{00000000-0005-0000-0000-000061000000}"/>
    <cellStyle name="Normální 14" xfId="98" xr:uid="{00000000-0005-0000-0000-000062000000}"/>
    <cellStyle name="Normální 15" xfId="99" xr:uid="{00000000-0005-0000-0000-000063000000}"/>
    <cellStyle name="Normální 16" xfId="100" xr:uid="{00000000-0005-0000-0000-000064000000}"/>
    <cellStyle name="Normální 17" xfId="101" xr:uid="{00000000-0005-0000-0000-000065000000}"/>
    <cellStyle name="Normální 18" xfId="102" xr:uid="{00000000-0005-0000-0000-000066000000}"/>
    <cellStyle name="Normální 19" xfId="103" xr:uid="{00000000-0005-0000-0000-000067000000}"/>
    <cellStyle name="Normální 2" xfId="104" xr:uid="{00000000-0005-0000-0000-000068000000}"/>
    <cellStyle name="Normální 2 10" xfId="105" xr:uid="{00000000-0005-0000-0000-000069000000}"/>
    <cellStyle name="Normální 2 2" xfId="106" xr:uid="{00000000-0005-0000-0000-00006A000000}"/>
    <cellStyle name="Normální 2 2 2" xfId="107" xr:uid="{00000000-0005-0000-0000-00006B000000}"/>
    <cellStyle name="normální 2 2 3" xfId="108" xr:uid="{00000000-0005-0000-0000-00006C000000}"/>
    <cellStyle name="normální 2 2 4" xfId="109" xr:uid="{00000000-0005-0000-0000-00006D000000}"/>
    <cellStyle name="normální 2 2 5" xfId="110" xr:uid="{00000000-0005-0000-0000-00006E000000}"/>
    <cellStyle name="normální 2 2 6" xfId="111" xr:uid="{00000000-0005-0000-0000-00006F000000}"/>
    <cellStyle name="normální 2 2 7" xfId="112" xr:uid="{00000000-0005-0000-0000-000070000000}"/>
    <cellStyle name="normální 2 2 8" xfId="113" xr:uid="{00000000-0005-0000-0000-000071000000}"/>
    <cellStyle name="normální 2 2 9" xfId="114" xr:uid="{00000000-0005-0000-0000-000072000000}"/>
    <cellStyle name="Normální 2 3" xfId="115" xr:uid="{00000000-0005-0000-0000-000073000000}"/>
    <cellStyle name="normální 2 4" xfId="116" xr:uid="{00000000-0005-0000-0000-000074000000}"/>
    <cellStyle name="Normální 2 5" xfId="117" xr:uid="{00000000-0005-0000-0000-000075000000}"/>
    <cellStyle name="Normální 2 6" xfId="118" xr:uid="{00000000-0005-0000-0000-000076000000}"/>
    <cellStyle name="Normální 2 7" xfId="119" xr:uid="{00000000-0005-0000-0000-000077000000}"/>
    <cellStyle name="Normální 2 8" xfId="120" xr:uid="{00000000-0005-0000-0000-000078000000}"/>
    <cellStyle name="Normální 2 9" xfId="121" xr:uid="{00000000-0005-0000-0000-000079000000}"/>
    <cellStyle name="Normální 2_List12" xfId="122" xr:uid="{00000000-0005-0000-0000-00007A000000}"/>
    <cellStyle name="Normální 20" xfId="123" xr:uid="{00000000-0005-0000-0000-00007B000000}"/>
    <cellStyle name="Normální 21" xfId="124" xr:uid="{00000000-0005-0000-0000-00007C000000}"/>
    <cellStyle name="Normální 22" xfId="125" xr:uid="{00000000-0005-0000-0000-00007D000000}"/>
    <cellStyle name="Normální 23" xfId="126" xr:uid="{00000000-0005-0000-0000-00007E000000}"/>
    <cellStyle name="Normální 24" xfId="127" xr:uid="{00000000-0005-0000-0000-00007F000000}"/>
    <cellStyle name="Normální 25" xfId="128" xr:uid="{00000000-0005-0000-0000-000080000000}"/>
    <cellStyle name="Normální 256" xfId="129" xr:uid="{00000000-0005-0000-0000-000081000000}"/>
    <cellStyle name="Normální 26" xfId="130" xr:uid="{00000000-0005-0000-0000-000082000000}"/>
    <cellStyle name="Normální 27" xfId="131" xr:uid="{00000000-0005-0000-0000-000083000000}"/>
    <cellStyle name="Normální 28" xfId="132" xr:uid="{00000000-0005-0000-0000-000084000000}"/>
    <cellStyle name="Normální 3" xfId="133" xr:uid="{00000000-0005-0000-0000-000085000000}"/>
    <cellStyle name="Normální 3 10" xfId="134" xr:uid="{00000000-0005-0000-0000-000086000000}"/>
    <cellStyle name="normální 3 2" xfId="135" xr:uid="{00000000-0005-0000-0000-000087000000}"/>
    <cellStyle name="normální 3 3" xfId="136" xr:uid="{00000000-0005-0000-0000-000088000000}"/>
    <cellStyle name="normální 3 4" xfId="137" xr:uid="{00000000-0005-0000-0000-000089000000}"/>
    <cellStyle name="Normální 3 5" xfId="138" xr:uid="{00000000-0005-0000-0000-00008A000000}"/>
    <cellStyle name="Normální 3 6" xfId="139" xr:uid="{00000000-0005-0000-0000-00008B000000}"/>
    <cellStyle name="Normální 3 7" xfId="140" xr:uid="{00000000-0005-0000-0000-00008C000000}"/>
    <cellStyle name="Normální 3 8" xfId="141" xr:uid="{00000000-0005-0000-0000-00008D000000}"/>
    <cellStyle name="Normální 3 9" xfId="142" xr:uid="{00000000-0005-0000-0000-00008E000000}"/>
    <cellStyle name="Normální 4" xfId="143" xr:uid="{00000000-0005-0000-0000-00008F000000}"/>
    <cellStyle name="normální 4 2" xfId="144" xr:uid="{00000000-0005-0000-0000-000090000000}"/>
    <cellStyle name="normální 5" xfId="145" xr:uid="{00000000-0005-0000-0000-000091000000}"/>
    <cellStyle name="Normální 5 2" xfId="146" xr:uid="{00000000-0005-0000-0000-000092000000}"/>
    <cellStyle name="Normální 5 2 2" xfId="147" xr:uid="{00000000-0005-0000-0000-000093000000}"/>
    <cellStyle name="Normální 5 2_List12" xfId="148" xr:uid="{00000000-0005-0000-0000-000094000000}"/>
    <cellStyle name="normální 6" xfId="149" xr:uid="{00000000-0005-0000-0000-000095000000}"/>
    <cellStyle name="Normální 6 2" xfId="150" xr:uid="{00000000-0005-0000-0000-000096000000}"/>
    <cellStyle name="Normální 6 2 2" xfId="151" xr:uid="{00000000-0005-0000-0000-000097000000}"/>
    <cellStyle name="Normální 6 2_List12" xfId="152" xr:uid="{00000000-0005-0000-0000-000098000000}"/>
    <cellStyle name="Normální 61" xfId="153" xr:uid="{00000000-0005-0000-0000-000099000000}"/>
    <cellStyle name="normální 7" xfId="154" xr:uid="{00000000-0005-0000-0000-00009A000000}"/>
    <cellStyle name="Normální 7 2" xfId="155" xr:uid="{00000000-0005-0000-0000-00009B000000}"/>
    <cellStyle name="Normální 7 2 2" xfId="156" xr:uid="{00000000-0005-0000-0000-00009C000000}"/>
    <cellStyle name="Normální 7 2_List12" xfId="157" xr:uid="{00000000-0005-0000-0000-00009D000000}"/>
    <cellStyle name="Normální 76" xfId="158" xr:uid="{00000000-0005-0000-0000-00009E000000}"/>
    <cellStyle name="Normální 8" xfId="159" xr:uid="{00000000-0005-0000-0000-00009F000000}"/>
    <cellStyle name="Normální 8 2" xfId="160" xr:uid="{00000000-0005-0000-0000-0000A0000000}"/>
    <cellStyle name="Normální 8 2 2" xfId="161" xr:uid="{00000000-0005-0000-0000-0000A1000000}"/>
    <cellStyle name="Normální 8 2_List12" xfId="162" xr:uid="{00000000-0005-0000-0000-0000A2000000}"/>
    <cellStyle name="Normální 84" xfId="163" xr:uid="{00000000-0005-0000-0000-0000A3000000}"/>
    <cellStyle name="Normální 85" xfId="164" xr:uid="{00000000-0005-0000-0000-0000A4000000}"/>
    <cellStyle name="Normální 9" xfId="165" xr:uid="{00000000-0005-0000-0000-0000A5000000}"/>
    <cellStyle name="Normální 9 2" xfId="166" xr:uid="{00000000-0005-0000-0000-0000A6000000}"/>
    <cellStyle name="Normální 9_List12" xfId="167" xr:uid="{00000000-0005-0000-0000-0000A7000000}"/>
    <cellStyle name="normální_04-specifikace BMS a MAR" xfId="168" xr:uid="{00000000-0005-0000-0000-0000A8000000}"/>
    <cellStyle name="Normalny_laroux" xfId="169" xr:uid="{00000000-0005-0000-0000-0000A9000000}"/>
    <cellStyle name="Note" xfId="170" xr:uid="{00000000-0005-0000-0000-0000AA000000}"/>
    <cellStyle name="Output" xfId="171" xr:uid="{00000000-0005-0000-0000-0000AB000000}"/>
    <cellStyle name="Podnadpis" xfId="172" xr:uid="{00000000-0005-0000-0000-0000AC000000}"/>
    <cellStyle name="Položka" xfId="173" xr:uid="{00000000-0005-0000-0000-0000AD000000}"/>
    <cellStyle name="Sheet Title" xfId="174" xr:uid="{00000000-0005-0000-0000-0000AE000000}"/>
    <cellStyle name="Specifikace" xfId="175" xr:uid="{00000000-0005-0000-0000-0000AF000000}"/>
    <cellStyle name="Specifikace 2" xfId="176" xr:uid="{00000000-0005-0000-0000-0000B0000000}"/>
    <cellStyle name="Standard_aktuell" xfId="177" xr:uid="{00000000-0005-0000-0000-0000B1000000}"/>
    <cellStyle name="Stín+tučně" xfId="178" xr:uid="{00000000-0005-0000-0000-0000B2000000}"/>
    <cellStyle name="Stín+tučně+velké písmo" xfId="179" xr:uid="{00000000-0005-0000-0000-0000B3000000}"/>
    <cellStyle name="Styl 1" xfId="180" xr:uid="{00000000-0005-0000-0000-0000B4000000}"/>
    <cellStyle name="Suma" xfId="181" xr:uid="{00000000-0005-0000-0000-0000B5000000}"/>
    <cellStyle name="Total" xfId="182" xr:uid="{00000000-0005-0000-0000-0000B6000000}"/>
    <cellStyle name="Tučně" xfId="183" xr:uid="{00000000-0005-0000-0000-0000B7000000}"/>
    <cellStyle name="TYP ŘÁDKU_4(sloupceJ-L)" xfId="184" xr:uid="{00000000-0005-0000-0000-0000B8000000}"/>
    <cellStyle name="Währung [0]_Tabelle1" xfId="185" xr:uid="{00000000-0005-0000-0000-0000B9000000}"/>
    <cellStyle name="Währung_Tabelle1" xfId="186" xr:uid="{00000000-0005-0000-0000-0000BA000000}"/>
    <cellStyle name="Walutowy [0]_laroux" xfId="187" xr:uid="{00000000-0005-0000-0000-0000BB000000}"/>
    <cellStyle name="Walutowy_laroux" xfId="188" xr:uid="{00000000-0005-0000-0000-0000BC000000}"/>
    <cellStyle name="Warning Text" xfId="189" xr:uid="{00000000-0005-0000-0000-0000BD000000}"/>
    <cellStyle name="základní" xfId="190" xr:uid="{00000000-0005-0000-0000-0000BE000000}"/>
    <cellStyle name="Zvýrazni" xfId="191" xr:uid="{00000000-0005-0000-0000-0000BF000000}"/>
  </cellStyles>
  <dxfs count="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00B0F0"/>
  </sheetPr>
  <dimension ref="B1:G123"/>
  <sheetViews>
    <sheetView tabSelected="1" view="pageBreakPreview" topLeftCell="A87" zoomScaleNormal="100" zoomScaleSheetLayoutView="100" workbookViewId="0">
      <selection activeCell="C110" sqref="C110"/>
    </sheetView>
  </sheetViews>
  <sheetFormatPr defaultRowHeight="12.75"/>
  <cols>
    <col min="1" max="1" width="1.7109375" style="43" customWidth="1"/>
    <col min="2" max="2" width="9.5703125" style="43" customWidth="1"/>
    <col min="3" max="3" width="65.140625" style="43" customWidth="1"/>
    <col min="4" max="4" width="5.7109375" style="43" customWidth="1"/>
    <col min="5" max="5" width="10.5703125" style="44" bestFit="1" customWidth="1"/>
    <col min="6" max="6" width="10.7109375" style="43" customWidth="1"/>
    <col min="7" max="7" width="13" style="43" customWidth="1"/>
    <col min="8" max="8" width="1.7109375" style="43" customWidth="1"/>
    <col min="9" max="16384" width="9.140625" style="43"/>
  </cols>
  <sheetData>
    <row r="1" spans="2:7" ht="13.5" thickBot="1"/>
    <row r="2" spans="2:7" ht="24" thickBot="1">
      <c r="B2" s="45"/>
      <c r="C2" s="46" t="s">
        <v>9</v>
      </c>
      <c r="D2" s="1"/>
      <c r="E2" s="3"/>
      <c r="F2" s="1"/>
      <c r="G2" s="47"/>
    </row>
    <row r="3" spans="2:7" ht="15" customHeight="1">
      <c r="B3" s="63" t="s">
        <v>2</v>
      </c>
      <c r="C3" s="65" t="s">
        <v>3</v>
      </c>
      <c r="D3" s="65" t="s">
        <v>4</v>
      </c>
      <c r="E3" s="65" t="s">
        <v>5</v>
      </c>
      <c r="F3" s="70" t="s">
        <v>6</v>
      </c>
      <c r="G3" s="71"/>
    </row>
    <row r="4" spans="2:7" ht="39" thickBot="1">
      <c r="B4" s="64"/>
      <c r="C4" s="66"/>
      <c r="D4" s="66"/>
      <c r="E4" s="66"/>
      <c r="F4" s="4" t="s">
        <v>1</v>
      </c>
      <c r="G4" s="24" t="s">
        <v>8</v>
      </c>
    </row>
    <row r="5" spans="2:7" s="48" customFormat="1" ht="7.5" customHeight="1">
      <c r="B5" s="26"/>
      <c r="C5" s="49"/>
      <c r="D5" s="49"/>
      <c r="E5" s="49"/>
      <c r="F5" s="49"/>
      <c r="G5" s="49"/>
    </row>
    <row r="6" spans="2:7" ht="6" customHeight="1" thickBot="1">
      <c r="B6" s="50"/>
      <c r="C6" s="50"/>
    </row>
    <row r="7" spans="2:7" ht="51" customHeight="1" thickBot="1">
      <c r="B7" s="67" t="s">
        <v>57</v>
      </c>
      <c r="C7" s="68"/>
      <c r="D7" s="68"/>
      <c r="E7" s="68"/>
      <c r="F7" s="68"/>
      <c r="G7" s="69"/>
    </row>
    <row r="8" spans="2:7" ht="25.5" customHeight="1" thickBot="1">
      <c r="B8" s="51">
        <v>1</v>
      </c>
      <c r="C8" s="52" t="s">
        <v>84</v>
      </c>
      <c r="D8" s="1"/>
      <c r="E8" s="3"/>
      <c r="F8" s="1"/>
      <c r="G8" s="47"/>
    </row>
    <row r="9" spans="2:7" s="5" customFormat="1" ht="204">
      <c r="B9" s="6" t="s">
        <v>7</v>
      </c>
      <c r="C9" s="15" t="s">
        <v>197</v>
      </c>
      <c r="D9" s="7" t="s">
        <v>0</v>
      </c>
      <c r="E9" s="8">
        <v>1</v>
      </c>
      <c r="F9" s="33">
        <v>451200</v>
      </c>
      <c r="G9" s="12">
        <f>F9*E9</f>
        <v>451200</v>
      </c>
    </row>
    <row r="10" spans="2:7" s="5" customFormat="1" ht="204">
      <c r="B10" s="9" t="s">
        <v>85</v>
      </c>
      <c r="C10" s="39" t="s">
        <v>198</v>
      </c>
      <c r="D10" s="10" t="s">
        <v>0</v>
      </c>
      <c r="E10" s="40">
        <v>1</v>
      </c>
      <c r="F10" s="41">
        <v>247800</v>
      </c>
      <c r="G10" s="42">
        <f>F10*E10</f>
        <v>247800</v>
      </c>
    </row>
    <row r="11" spans="2:7" s="5" customFormat="1" ht="204.75" thickBot="1">
      <c r="B11" s="27" t="s">
        <v>95</v>
      </c>
      <c r="C11" s="28" t="s">
        <v>199</v>
      </c>
      <c r="D11" s="29" t="s">
        <v>0</v>
      </c>
      <c r="E11" s="30">
        <v>1</v>
      </c>
      <c r="F11" s="11">
        <v>406800</v>
      </c>
      <c r="G11" s="12">
        <f>F11*E11</f>
        <v>406800</v>
      </c>
    </row>
    <row r="12" spans="2:7" ht="22.5" customHeight="1" thickBot="1">
      <c r="B12" s="2"/>
      <c r="C12" s="35" t="s">
        <v>59</v>
      </c>
      <c r="D12" s="1"/>
      <c r="E12" s="3"/>
      <c r="F12" s="13"/>
      <c r="G12" s="14">
        <f>SUM(G9:G11)</f>
        <v>1105800</v>
      </c>
    </row>
    <row r="13" spans="2:7" ht="18" customHeight="1" thickBot="1">
      <c r="C13" s="5"/>
    </row>
    <row r="14" spans="2:7" ht="25.5" customHeight="1" thickBot="1">
      <c r="B14" s="51">
        <v>2</v>
      </c>
      <c r="C14" s="52" t="s">
        <v>115</v>
      </c>
      <c r="D14" s="1"/>
      <c r="E14" s="3"/>
      <c r="F14" s="1"/>
      <c r="G14" s="47"/>
    </row>
    <row r="15" spans="2:7" ht="37.5" customHeight="1">
      <c r="B15" s="9" t="s">
        <v>10</v>
      </c>
      <c r="C15" s="53" t="s">
        <v>121</v>
      </c>
      <c r="D15" s="10" t="s">
        <v>0</v>
      </c>
      <c r="E15" s="16">
        <v>1</v>
      </c>
      <c r="F15" s="17">
        <v>25000</v>
      </c>
      <c r="G15" s="18">
        <f t="shared" ref="G15:G22" si="0">E15*F15</f>
        <v>25000</v>
      </c>
    </row>
    <row r="16" spans="2:7" ht="37.5" customHeight="1">
      <c r="B16" s="9" t="s">
        <v>11</v>
      </c>
      <c r="C16" s="53" t="s">
        <v>122</v>
      </c>
      <c r="D16" s="10" t="s">
        <v>0</v>
      </c>
      <c r="E16" s="16">
        <v>1</v>
      </c>
      <c r="F16" s="17">
        <v>45000</v>
      </c>
      <c r="G16" s="18">
        <f t="shared" si="0"/>
        <v>45000</v>
      </c>
    </row>
    <row r="17" spans="2:7" ht="37.5" customHeight="1">
      <c r="B17" s="9" t="s">
        <v>12</v>
      </c>
      <c r="C17" s="53" t="s">
        <v>116</v>
      </c>
      <c r="D17" s="10" t="s">
        <v>0</v>
      </c>
      <c r="E17" s="16">
        <v>2</v>
      </c>
      <c r="F17" s="17">
        <v>9800</v>
      </c>
      <c r="G17" s="18">
        <f t="shared" si="0"/>
        <v>19600</v>
      </c>
    </row>
    <row r="18" spans="2:7" ht="37.5" customHeight="1">
      <c r="B18" s="9" t="s">
        <v>13</v>
      </c>
      <c r="C18" s="53" t="s">
        <v>117</v>
      </c>
      <c r="D18" s="10" t="s">
        <v>0</v>
      </c>
      <c r="E18" s="16">
        <v>1</v>
      </c>
      <c r="F18" s="17">
        <v>15000</v>
      </c>
      <c r="G18" s="18">
        <f t="shared" si="0"/>
        <v>15000</v>
      </c>
    </row>
    <row r="19" spans="2:7" ht="37.5" customHeight="1">
      <c r="B19" s="9" t="s">
        <v>14</v>
      </c>
      <c r="C19" s="53" t="s">
        <v>118</v>
      </c>
      <c r="D19" s="10" t="s">
        <v>0</v>
      </c>
      <c r="E19" s="16">
        <v>1</v>
      </c>
      <c r="F19" s="17">
        <v>6000</v>
      </c>
      <c r="G19" s="18">
        <f t="shared" si="0"/>
        <v>6000</v>
      </c>
    </row>
    <row r="20" spans="2:7" ht="37.5" customHeight="1">
      <c r="B20" s="9" t="s">
        <v>15</v>
      </c>
      <c r="C20" s="53" t="s">
        <v>200</v>
      </c>
      <c r="D20" s="10" t="s">
        <v>0</v>
      </c>
      <c r="E20" s="16">
        <v>1</v>
      </c>
      <c r="F20" s="17">
        <v>90000</v>
      </c>
      <c r="G20" s="18">
        <f t="shared" si="0"/>
        <v>90000</v>
      </c>
    </row>
    <row r="21" spans="2:7" ht="37.5" customHeight="1">
      <c r="B21" s="9" t="s">
        <v>16</v>
      </c>
      <c r="C21" s="53" t="s">
        <v>119</v>
      </c>
      <c r="D21" s="10" t="s">
        <v>0</v>
      </c>
      <c r="E21" s="16">
        <v>1</v>
      </c>
      <c r="F21" s="17">
        <v>72000</v>
      </c>
      <c r="G21" s="18">
        <f t="shared" si="0"/>
        <v>72000</v>
      </c>
    </row>
    <row r="22" spans="2:7" ht="37.5" customHeight="1" thickBot="1">
      <c r="B22" s="9" t="s">
        <v>68</v>
      </c>
      <c r="C22" s="53" t="s">
        <v>120</v>
      </c>
      <c r="D22" s="10" t="s">
        <v>0</v>
      </c>
      <c r="E22" s="16">
        <v>1</v>
      </c>
      <c r="F22" s="17">
        <v>60000</v>
      </c>
      <c r="G22" s="18">
        <f t="shared" si="0"/>
        <v>60000</v>
      </c>
    </row>
    <row r="23" spans="2:7" ht="22.5" customHeight="1" thickBot="1">
      <c r="B23" s="2"/>
      <c r="C23" s="35" t="s">
        <v>59</v>
      </c>
      <c r="D23" s="1"/>
      <c r="E23" s="3"/>
      <c r="F23" s="13"/>
      <c r="G23" s="14">
        <f>SUM(G15:G22)</f>
        <v>332600</v>
      </c>
    </row>
    <row r="24" spans="2:7" ht="18" customHeight="1" thickBot="1">
      <c r="C24" s="5"/>
    </row>
    <row r="25" spans="2:7" ht="25.5" customHeight="1" thickBot="1">
      <c r="B25" s="51">
        <v>3</v>
      </c>
      <c r="C25" s="52" t="s">
        <v>58</v>
      </c>
      <c r="D25" s="1"/>
      <c r="E25" s="3"/>
      <c r="F25" s="1"/>
      <c r="G25" s="47"/>
    </row>
    <row r="26" spans="2:7" ht="24" customHeight="1">
      <c r="B26" s="9" t="s">
        <v>17</v>
      </c>
      <c r="C26" s="53" t="s">
        <v>96</v>
      </c>
      <c r="D26" s="10" t="s">
        <v>0</v>
      </c>
      <c r="E26" s="16">
        <v>4</v>
      </c>
      <c r="F26" s="17">
        <v>2100</v>
      </c>
      <c r="G26" s="18">
        <f t="shared" ref="G26:G61" si="1">E26*F26</f>
        <v>8400</v>
      </c>
    </row>
    <row r="27" spans="2:7" ht="24" customHeight="1">
      <c r="B27" s="9" t="s">
        <v>18</v>
      </c>
      <c r="C27" s="53" t="s">
        <v>87</v>
      </c>
      <c r="D27" s="10" t="s">
        <v>0</v>
      </c>
      <c r="E27" s="16">
        <v>1</v>
      </c>
      <c r="F27" s="17">
        <v>2200</v>
      </c>
      <c r="G27" s="18">
        <f t="shared" si="1"/>
        <v>2200</v>
      </c>
    </row>
    <row r="28" spans="2:7" ht="24" customHeight="1">
      <c r="B28" s="9" t="s">
        <v>71</v>
      </c>
      <c r="C28" s="53" t="s">
        <v>98</v>
      </c>
      <c r="D28" s="10" t="s">
        <v>0</v>
      </c>
      <c r="E28" s="16">
        <v>12</v>
      </c>
      <c r="F28" s="17">
        <v>2800</v>
      </c>
      <c r="G28" s="18">
        <f t="shared" si="1"/>
        <v>33600</v>
      </c>
    </row>
    <row r="29" spans="2:7" ht="24" customHeight="1">
      <c r="B29" s="9" t="s">
        <v>61</v>
      </c>
      <c r="C29" s="53" t="s">
        <v>73</v>
      </c>
      <c r="D29" s="10" t="s">
        <v>0</v>
      </c>
      <c r="E29" s="16">
        <v>12</v>
      </c>
      <c r="F29" s="17">
        <v>600</v>
      </c>
      <c r="G29" s="18">
        <f t="shared" si="1"/>
        <v>7200</v>
      </c>
    </row>
    <row r="30" spans="2:7" ht="24" customHeight="1">
      <c r="B30" s="9" t="s">
        <v>72</v>
      </c>
      <c r="C30" s="53" t="s">
        <v>86</v>
      </c>
      <c r="D30" s="10" t="s">
        <v>0</v>
      </c>
      <c r="E30" s="16">
        <v>3</v>
      </c>
      <c r="F30" s="17">
        <v>1800</v>
      </c>
      <c r="G30" s="18">
        <f t="shared" si="1"/>
        <v>5400</v>
      </c>
    </row>
    <row r="31" spans="2:7" ht="24" customHeight="1">
      <c r="B31" s="9" t="s">
        <v>19</v>
      </c>
      <c r="C31" s="53" t="s">
        <v>189</v>
      </c>
      <c r="D31" s="10" t="s">
        <v>0</v>
      </c>
      <c r="E31" s="16">
        <v>8</v>
      </c>
      <c r="F31" s="17">
        <v>5140</v>
      </c>
      <c r="G31" s="18">
        <f t="shared" si="1"/>
        <v>41120</v>
      </c>
    </row>
    <row r="32" spans="2:7" ht="24" customHeight="1">
      <c r="B32" s="9" t="s">
        <v>62</v>
      </c>
      <c r="C32" s="53" t="s">
        <v>190</v>
      </c>
      <c r="D32" s="10" t="s">
        <v>0</v>
      </c>
      <c r="E32" s="16">
        <v>1</v>
      </c>
      <c r="F32" s="17">
        <v>4632</v>
      </c>
      <c r="G32" s="18">
        <f t="shared" si="1"/>
        <v>4632</v>
      </c>
    </row>
    <row r="33" spans="2:7" ht="24" customHeight="1">
      <c r="B33" s="9" t="s">
        <v>64</v>
      </c>
      <c r="C33" s="53" t="s">
        <v>110</v>
      </c>
      <c r="D33" s="10" t="s">
        <v>0</v>
      </c>
      <c r="E33" s="16">
        <v>6</v>
      </c>
      <c r="F33" s="17">
        <v>900</v>
      </c>
      <c r="G33" s="18">
        <f t="shared" si="1"/>
        <v>5400</v>
      </c>
    </row>
    <row r="34" spans="2:7" ht="24" customHeight="1">
      <c r="B34" s="9" t="s">
        <v>90</v>
      </c>
      <c r="C34" s="53" t="s">
        <v>97</v>
      </c>
      <c r="D34" s="10" t="s">
        <v>0</v>
      </c>
      <c r="E34" s="16">
        <v>3</v>
      </c>
      <c r="F34" s="17">
        <v>4200</v>
      </c>
      <c r="G34" s="18">
        <f t="shared" si="1"/>
        <v>12600</v>
      </c>
    </row>
    <row r="35" spans="2:7" ht="24" customHeight="1">
      <c r="B35" s="9" t="s">
        <v>63</v>
      </c>
      <c r="C35" s="53" t="s">
        <v>99</v>
      </c>
      <c r="D35" s="10" t="s">
        <v>0</v>
      </c>
      <c r="E35" s="16">
        <v>4</v>
      </c>
      <c r="F35" s="17">
        <v>9200</v>
      </c>
      <c r="G35" s="18">
        <f t="shared" si="1"/>
        <v>36800</v>
      </c>
    </row>
    <row r="36" spans="2:7" ht="24" customHeight="1">
      <c r="B36" s="9" t="s">
        <v>91</v>
      </c>
      <c r="C36" s="53" t="s">
        <v>103</v>
      </c>
      <c r="D36" s="10" t="s">
        <v>0</v>
      </c>
      <c r="E36" s="16">
        <v>10</v>
      </c>
      <c r="F36" s="17">
        <v>2200</v>
      </c>
      <c r="G36" s="18">
        <f>E36*F36</f>
        <v>22000</v>
      </c>
    </row>
    <row r="37" spans="2:7" ht="24" customHeight="1">
      <c r="B37" s="9" t="s">
        <v>92</v>
      </c>
      <c r="C37" s="53" t="s">
        <v>102</v>
      </c>
      <c r="D37" s="10" t="s">
        <v>0</v>
      </c>
      <c r="E37" s="16">
        <v>8</v>
      </c>
      <c r="F37" s="17">
        <v>2200</v>
      </c>
      <c r="G37" s="18">
        <f>E37*F37</f>
        <v>17600</v>
      </c>
    </row>
    <row r="38" spans="2:7" ht="24" customHeight="1">
      <c r="B38" s="9" t="s">
        <v>79</v>
      </c>
      <c r="C38" s="53" t="s">
        <v>100</v>
      </c>
      <c r="D38" s="10" t="s">
        <v>0</v>
      </c>
      <c r="E38" s="16">
        <v>8</v>
      </c>
      <c r="F38" s="17">
        <v>8600</v>
      </c>
      <c r="G38" s="18">
        <f t="shared" si="1"/>
        <v>68800</v>
      </c>
    </row>
    <row r="39" spans="2:7" ht="24" customHeight="1">
      <c r="B39" s="9" t="s">
        <v>93</v>
      </c>
      <c r="C39" s="53" t="s">
        <v>101</v>
      </c>
      <c r="D39" s="10" t="s">
        <v>0</v>
      </c>
      <c r="E39" s="16">
        <v>4</v>
      </c>
      <c r="F39" s="17">
        <v>8600</v>
      </c>
      <c r="G39" s="18">
        <f t="shared" si="1"/>
        <v>34400</v>
      </c>
    </row>
    <row r="40" spans="2:7" ht="24" customHeight="1">
      <c r="B40" s="9" t="s">
        <v>80</v>
      </c>
      <c r="C40" s="53" t="s">
        <v>202</v>
      </c>
      <c r="D40" s="10" t="s">
        <v>0</v>
      </c>
      <c r="E40" s="16">
        <v>8</v>
      </c>
      <c r="F40" s="17">
        <v>4900</v>
      </c>
      <c r="G40" s="18">
        <f>E40*F40</f>
        <v>39200</v>
      </c>
    </row>
    <row r="41" spans="2:7" ht="24" customHeight="1">
      <c r="B41" s="9" t="s">
        <v>81</v>
      </c>
      <c r="C41" s="53" t="s">
        <v>201</v>
      </c>
      <c r="D41" s="10" t="s">
        <v>0</v>
      </c>
      <c r="E41" s="16">
        <v>8</v>
      </c>
      <c r="F41" s="17">
        <v>8200</v>
      </c>
      <c r="G41" s="18">
        <f t="shared" si="1"/>
        <v>65600</v>
      </c>
    </row>
    <row r="42" spans="2:7" ht="24" customHeight="1">
      <c r="B42" s="9" t="s">
        <v>82</v>
      </c>
      <c r="C42" s="53" t="s">
        <v>104</v>
      </c>
      <c r="D42" s="10" t="s">
        <v>0</v>
      </c>
      <c r="E42" s="16">
        <v>3</v>
      </c>
      <c r="F42" s="17">
        <v>300</v>
      </c>
      <c r="G42" s="18">
        <f>E42*F42</f>
        <v>900</v>
      </c>
    </row>
    <row r="43" spans="2:7" ht="24" customHeight="1">
      <c r="B43" s="9" t="s">
        <v>94</v>
      </c>
      <c r="C43" s="53" t="s">
        <v>65</v>
      </c>
      <c r="D43" s="10" t="s">
        <v>0</v>
      </c>
      <c r="E43" s="16">
        <v>10</v>
      </c>
      <c r="F43" s="17">
        <v>700</v>
      </c>
      <c r="G43" s="18">
        <f t="shared" si="1"/>
        <v>7000</v>
      </c>
    </row>
    <row r="44" spans="2:7" ht="24" customHeight="1">
      <c r="B44" s="9" t="s">
        <v>83</v>
      </c>
      <c r="C44" s="53" t="s">
        <v>66</v>
      </c>
      <c r="D44" s="10" t="s">
        <v>0</v>
      </c>
      <c r="E44" s="16">
        <v>6</v>
      </c>
      <c r="F44" s="17">
        <v>700</v>
      </c>
      <c r="G44" s="18">
        <f t="shared" si="1"/>
        <v>4200</v>
      </c>
    </row>
    <row r="45" spans="2:7" ht="24" customHeight="1">
      <c r="B45" s="9" t="s">
        <v>111</v>
      </c>
      <c r="C45" s="53" t="s">
        <v>107</v>
      </c>
      <c r="D45" s="10" t="s">
        <v>0</v>
      </c>
      <c r="E45" s="16">
        <v>2</v>
      </c>
      <c r="F45" s="17">
        <v>1000</v>
      </c>
      <c r="G45" s="18">
        <f t="shared" si="1"/>
        <v>2000</v>
      </c>
    </row>
    <row r="46" spans="2:7" ht="24" customHeight="1">
      <c r="B46" s="9" t="s">
        <v>112</v>
      </c>
      <c r="C46" s="53" t="s">
        <v>74</v>
      </c>
      <c r="D46" s="10" t="s">
        <v>0</v>
      </c>
      <c r="E46" s="16">
        <v>2</v>
      </c>
      <c r="F46" s="17">
        <v>800</v>
      </c>
      <c r="G46" s="18">
        <f t="shared" si="1"/>
        <v>1600</v>
      </c>
    </row>
    <row r="47" spans="2:7" ht="24" customHeight="1">
      <c r="B47" s="9" t="s">
        <v>113</v>
      </c>
      <c r="C47" s="53" t="s">
        <v>75</v>
      </c>
      <c r="D47" s="10" t="s">
        <v>0</v>
      </c>
      <c r="E47" s="16">
        <v>8</v>
      </c>
      <c r="F47" s="17">
        <v>1200</v>
      </c>
      <c r="G47" s="18">
        <f t="shared" si="1"/>
        <v>9600</v>
      </c>
    </row>
    <row r="48" spans="2:7" ht="63" customHeight="1">
      <c r="B48" s="9" t="s">
        <v>114</v>
      </c>
      <c r="C48" s="53" t="s">
        <v>187</v>
      </c>
      <c r="D48" s="10" t="s">
        <v>0</v>
      </c>
      <c r="E48" s="16">
        <v>1</v>
      </c>
      <c r="F48" s="17">
        <v>55000</v>
      </c>
      <c r="G48" s="18">
        <f t="shared" si="1"/>
        <v>55000</v>
      </c>
    </row>
    <row r="49" spans="2:7" ht="20.25" customHeight="1">
      <c r="B49" s="9" t="s">
        <v>123</v>
      </c>
      <c r="C49" s="53" t="s">
        <v>188</v>
      </c>
      <c r="D49" s="10" t="s">
        <v>0</v>
      </c>
      <c r="E49" s="16">
        <v>1</v>
      </c>
      <c r="F49" s="17">
        <v>26000</v>
      </c>
      <c r="G49" s="18">
        <f t="shared" si="1"/>
        <v>26000</v>
      </c>
    </row>
    <row r="50" spans="2:7" ht="20.25" customHeight="1">
      <c r="B50" s="9" t="s">
        <v>124</v>
      </c>
      <c r="C50" s="53" t="s">
        <v>108</v>
      </c>
      <c r="D50" s="10" t="s">
        <v>0</v>
      </c>
      <c r="E50" s="16">
        <v>20</v>
      </c>
      <c r="F50" s="17">
        <v>250</v>
      </c>
      <c r="G50" s="18">
        <f t="shared" si="1"/>
        <v>5000</v>
      </c>
    </row>
    <row r="51" spans="2:7" ht="20.25" customHeight="1">
      <c r="B51" s="9" t="s">
        <v>125</v>
      </c>
      <c r="C51" s="53" t="s">
        <v>105</v>
      </c>
      <c r="D51" s="10" t="s">
        <v>0</v>
      </c>
      <c r="E51" s="16">
        <v>8</v>
      </c>
      <c r="F51" s="17">
        <v>1480</v>
      </c>
      <c r="G51" s="18">
        <f t="shared" si="1"/>
        <v>11840</v>
      </c>
    </row>
    <row r="52" spans="2:7" ht="20.25" customHeight="1">
      <c r="B52" s="9" t="s">
        <v>126</v>
      </c>
      <c r="C52" s="53" t="s">
        <v>88</v>
      </c>
      <c r="D52" s="10" t="s">
        <v>0</v>
      </c>
      <c r="E52" s="16">
        <v>50</v>
      </c>
      <c r="F52" s="17">
        <v>300</v>
      </c>
      <c r="G52" s="18">
        <f t="shared" si="1"/>
        <v>15000</v>
      </c>
    </row>
    <row r="53" spans="2:7" ht="20.25" customHeight="1">
      <c r="B53" s="9" t="s">
        <v>127</v>
      </c>
      <c r="C53" s="53" t="s">
        <v>109</v>
      </c>
      <c r="D53" s="10" t="s">
        <v>0</v>
      </c>
      <c r="E53" s="16">
        <v>3</v>
      </c>
      <c r="F53" s="17">
        <v>300</v>
      </c>
      <c r="G53" s="18">
        <f>E53*F53</f>
        <v>900</v>
      </c>
    </row>
    <row r="54" spans="2:7" ht="20.25" customHeight="1">
      <c r="B54" s="9" t="s">
        <v>128</v>
      </c>
      <c r="C54" s="53" t="s">
        <v>106</v>
      </c>
      <c r="D54" s="10" t="s">
        <v>0</v>
      </c>
      <c r="E54" s="16">
        <v>9</v>
      </c>
      <c r="F54" s="17">
        <v>4800</v>
      </c>
      <c r="G54" s="18">
        <f t="shared" si="1"/>
        <v>43200</v>
      </c>
    </row>
    <row r="55" spans="2:7" ht="20.25" customHeight="1">
      <c r="B55" s="9" t="s">
        <v>129</v>
      </c>
      <c r="C55" s="53" t="s">
        <v>191</v>
      </c>
      <c r="D55" s="10" t="s">
        <v>0</v>
      </c>
      <c r="E55" s="16">
        <v>20</v>
      </c>
      <c r="F55" s="17">
        <v>700</v>
      </c>
      <c r="G55" s="18">
        <f t="shared" si="1"/>
        <v>14000</v>
      </c>
    </row>
    <row r="56" spans="2:7" ht="20.25" customHeight="1">
      <c r="B56" s="9" t="s">
        <v>130</v>
      </c>
      <c r="C56" s="53" t="s">
        <v>192</v>
      </c>
      <c r="D56" s="10" t="s">
        <v>0</v>
      </c>
      <c r="E56" s="16">
        <v>71</v>
      </c>
      <c r="F56" s="17">
        <v>700</v>
      </c>
      <c r="G56" s="18">
        <f t="shared" si="1"/>
        <v>49700</v>
      </c>
    </row>
    <row r="57" spans="2:7" ht="20.25" customHeight="1">
      <c r="B57" s="9" t="s">
        <v>131</v>
      </c>
      <c r="C57" s="53" t="s">
        <v>193</v>
      </c>
      <c r="D57" s="10" t="s">
        <v>0</v>
      </c>
      <c r="E57" s="16">
        <v>12</v>
      </c>
      <c r="F57" s="17">
        <v>6500</v>
      </c>
      <c r="G57" s="18">
        <f t="shared" si="1"/>
        <v>78000</v>
      </c>
    </row>
    <row r="58" spans="2:7" ht="20.25" customHeight="1">
      <c r="B58" s="9" t="s">
        <v>132</v>
      </c>
      <c r="C58" s="53" t="s">
        <v>194</v>
      </c>
      <c r="D58" s="10" t="s">
        <v>0</v>
      </c>
      <c r="E58" s="16">
        <v>24</v>
      </c>
      <c r="F58" s="17">
        <v>5500</v>
      </c>
      <c r="G58" s="18">
        <f t="shared" si="1"/>
        <v>132000</v>
      </c>
    </row>
    <row r="59" spans="2:7" ht="20.25" customHeight="1">
      <c r="B59" s="9" t="s">
        <v>133</v>
      </c>
      <c r="C59" s="53" t="s">
        <v>195</v>
      </c>
      <c r="D59" s="10" t="s">
        <v>0</v>
      </c>
      <c r="E59" s="16">
        <v>2</v>
      </c>
      <c r="F59" s="17">
        <v>5500</v>
      </c>
      <c r="G59" s="18">
        <f t="shared" si="1"/>
        <v>11000</v>
      </c>
    </row>
    <row r="60" spans="2:7" ht="20.25" customHeight="1">
      <c r="B60" s="9" t="s">
        <v>134</v>
      </c>
      <c r="C60" s="53" t="s">
        <v>196</v>
      </c>
      <c r="D60" s="10" t="s">
        <v>0</v>
      </c>
      <c r="E60" s="16">
        <v>4</v>
      </c>
      <c r="F60" s="17">
        <v>6500</v>
      </c>
      <c r="G60" s="18">
        <f t="shared" si="1"/>
        <v>26000</v>
      </c>
    </row>
    <row r="61" spans="2:7" ht="28.5" customHeight="1" thickBot="1">
      <c r="B61" s="9" t="s">
        <v>135</v>
      </c>
      <c r="C61" s="53" t="s">
        <v>155</v>
      </c>
      <c r="D61" s="10" t="s">
        <v>0</v>
      </c>
      <c r="E61" s="34">
        <v>90</v>
      </c>
      <c r="F61" s="17">
        <v>300</v>
      </c>
      <c r="G61" s="18">
        <f t="shared" si="1"/>
        <v>27000</v>
      </c>
    </row>
    <row r="62" spans="2:7" ht="22.5" customHeight="1" thickBot="1">
      <c r="B62" s="2"/>
      <c r="C62" s="35" t="s">
        <v>59</v>
      </c>
      <c r="D62" s="1"/>
      <c r="E62" s="3"/>
      <c r="F62" s="13"/>
      <c r="G62" s="14">
        <f>SUM(G26:G61)</f>
        <v>924892</v>
      </c>
    </row>
    <row r="63" spans="2:7" ht="18" customHeight="1" thickBot="1">
      <c r="C63" s="5"/>
    </row>
    <row r="64" spans="2:7" ht="25.5" customHeight="1" thickBot="1">
      <c r="B64" s="51">
        <v>4</v>
      </c>
      <c r="C64" s="52" t="s">
        <v>162</v>
      </c>
      <c r="D64" s="1"/>
      <c r="E64" s="3"/>
      <c r="F64" s="1"/>
      <c r="G64" s="47"/>
    </row>
    <row r="65" spans="2:7" ht="21" customHeight="1">
      <c r="B65" s="9" t="s">
        <v>24</v>
      </c>
      <c r="C65" s="36" t="s">
        <v>69</v>
      </c>
      <c r="D65" s="10" t="s">
        <v>52</v>
      </c>
      <c r="E65" s="34">
        <v>5760</v>
      </c>
      <c r="F65" s="17">
        <v>12</v>
      </c>
      <c r="G65" s="18">
        <f>E65*F65</f>
        <v>69120</v>
      </c>
    </row>
    <row r="66" spans="2:7" ht="21" customHeight="1">
      <c r="B66" s="9" t="s">
        <v>25</v>
      </c>
      <c r="C66" s="36" t="s">
        <v>70</v>
      </c>
      <c r="D66" s="10" t="s">
        <v>52</v>
      </c>
      <c r="E66" s="34">
        <v>4140</v>
      </c>
      <c r="F66" s="17">
        <v>18</v>
      </c>
      <c r="G66" s="18">
        <f>E66*F66</f>
        <v>74520</v>
      </c>
    </row>
    <row r="67" spans="2:7" ht="21" customHeight="1">
      <c r="B67" s="9" t="s">
        <v>26</v>
      </c>
      <c r="C67" s="36" t="s">
        <v>76</v>
      </c>
      <c r="D67" s="31" t="s">
        <v>52</v>
      </c>
      <c r="E67" s="34">
        <v>240</v>
      </c>
      <c r="F67" s="32">
        <v>28</v>
      </c>
      <c r="G67" s="18">
        <f t="shared" ref="G67:G93" si="2">E67*F67</f>
        <v>6720</v>
      </c>
    </row>
    <row r="68" spans="2:7" ht="21" customHeight="1">
      <c r="B68" s="9" t="s">
        <v>27</v>
      </c>
      <c r="C68" s="36" t="s">
        <v>157</v>
      </c>
      <c r="D68" s="31" t="s">
        <v>52</v>
      </c>
      <c r="E68" s="34">
        <v>150</v>
      </c>
      <c r="F68" s="32">
        <v>26</v>
      </c>
      <c r="G68" s="18">
        <f t="shared" si="2"/>
        <v>3900</v>
      </c>
    </row>
    <row r="69" spans="2:7" ht="21" customHeight="1">
      <c r="B69" s="9" t="s">
        <v>136</v>
      </c>
      <c r="C69" s="36" t="s">
        <v>204</v>
      </c>
      <c r="D69" s="31" t="s">
        <v>52</v>
      </c>
      <c r="E69" s="34">
        <v>3465</v>
      </c>
      <c r="F69" s="17">
        <v>21</v>
      </c>
      <c r="G69" s="18">
        <f t="shared" si="2"/>
        <v>72765</v>
      </c>
    </row>
    <row r="70" spans="2:7" ht="21" customHeight="1">
      <c r="B70" s="9" t="s">
        <v>137</v>
      </c>
      <c r="C70" s="36" t="s">
        <v>205</v>
      </c>
      <c r="D70" s="10" t="s">
        <v>52</v>
      </c>
      <c r="E70" s="34">
        <v>2430</v>
      </c>
      <c r="F70" s="17">
        <v>24</v>
      </c>
      <c r="G70" s="18">
        <f t="shared" si="2"/>
        <v>58320</v>
      </c>
    </row>
    <row r="71" spans="2:7" ht="21" customHeight="1">
      <c r="B71" s="9" t="s">
        <v>138</v>
      </c>
      <c r="C71" s="36" t="s">
        <v>156</v>
      </c>
      <c r="D71" s="10" t="s">
        <v>52</v>
      </c>
      <c r="E71" s="34">
        <v>150</v>
      </c>
      <c r="F71" s="17">
        <v>20</v>
      </c>
      <c r="G71" s="18">
        <f t="shared" si="2"/>
        <v>3000</v>
      </c>
    </row>
    <row r="72" spans="2:7" ht="21" customHeight="1">
      <c r="B72" s="9" t="s">
        <v>139</v>
      </c>
      <c r="C72" s="36" t="s">
        <v>161</v>
      </c>
      <c r="D72" s="10" t="s">
        <v>52</v>
      </c>
      <c r="E72" s="34">
        <v>400</v>
      </c>
      <c r="F72" s="17">
        <v>24</v>
      </c>
      <c r="G72" s="18">
        <f t="shared" si="2"/>
        <v>9600</v>
      </c>
    </row>
    <row r="73" spans="2:7" ht="21" customHeight="1">
      <c r="B73" s="9" t="s">
        <v>140</v>
      </c>
      <c r="C73" s="36" t="s">
        <v>53</v>
      </c>
      <c r="D73" s="10" t="s">
        <v>52</v>
      </c>
      <c r="E73" s="34">
        <v>430</v>
      </c>
      <c r="F73" s="17">
        <v>17</v>
      </c>
      <c r="G73" s="18">
        <f t="shared" si="2"/>
        <v>7310</v>
      </c>
    </row>
    <row r="74" spans="2:7" ht="21" customHeight="1">
      <c r="B74" s="9" t="s">
        <v>140</v>
      </c>
      <c r="C74" s="36" t="s">
        <v>203</v>
      </c>
      <c r="D74" s="10" t="s">
        <v>52</v>
      </c>
      <c r="E74" s="34">
        <v>150</v>
      </c>
      <c r="F74" s="17">
        <v>28</v>
      </c>
      <c r="G74" s="18">
        <f>E74*F74</f>
        <v>4200</v>
      </c>
    </row>
    <row r="75" spans="2:7" ht="21" customHeight="1">
      <c r="B75" s="9" t="s">
        <v>141</v>
      </c>
      <c r="C75" s="36" t="s">
        <v>77</v>
      </c>
      <c r="D75" s="10" t="s">
        <v>52</v>
      </c>
      <c r="E75" s="34">
        <v>440</v>
      </c>
      <c r="F75" s="17">
        <v>28</v>
      </c>
      <c r="G75" s="18">
        <f t="shared" si="2"/>
        <v>12320</v>
      </c>
    </row>
    <row r="76" spans="2:7" ht="21" customHeight="1">
      <c r="B76" s="9" t="s">
        <v>142</v>
      </c>
      <c r="C76" s="36" t="s">
        <v>67</v>
      </c>
      <c r="D76" s="10" t="s">
        <v>52</v>
      </c>
      <c r="E76" s="34">
        <v>80</v>
      </c>
      <c r="F76" s="17">
        <v>46</v>
      </c>
      <c r="G76" s="18">
        <f t="shared" si="2"/>
        <v>3680</v>
      </c>
    </row>
    <row r="77" spans="2:7" ht="21" customHeight="1">
      <c r="B77" s="9" t="s">
        <v>143</v>
      </c>
      <c r="C77" s="36" t="s">
        <v>158</v>
      </c>
      <c r="D77" s="10" t="s">
        <v>52</v>
      </c>
      <c r="E77" s="34">
        <v>220</v>
      </c>
      <c r="F77" s="17">
        <v>13</v>
      </c>
      <c r="G77" s="18">
        <f t="shared" si="2"/>
        <v>2860</v>
      </c>
    </row>
    <row r="78" spans="2:7" ht="21" customHeight="1">
      <c r="B78" s="9" t="s">
        <v>144</v>
      </c>
      <c r="C78" s="36" t="s">
        <v>56</v>
      </c>
      <c r="D78" s="10" t="s">
        <v>52</v>
      </c>
      <c r="E78" s="34">
        <v>450</v>
      </c>
      <c r="F78" s="17">
        <v>32</v>
      </c>
      <c r="G78" s="18">
        <f t="shared" si="2"/>
        <v>14400</v>
      </c>
    </row>
    <row r="79" spans="2:7" ht="38.25">
      <c r="B79" s="9" t="s">
        <v>145</v>
      </c>
      <c r="C79" s="36" t="s">
        <v>159</v>
      </c>
      <c r="D79" s="10" t="s">
        <v>52</v>
      </c>
      <c r="E79" s="16">
        <v>350</v>
      </c>
      <c r="F79" s="17">
        <v>300</v>
      </c>
      <c r="G79" s="18">
        <f t="shared" si="2"/>
        <v>105000</v>
      </c>
    </row>
    <row r="80" spans="2:7" ht="38.25">
      <c r="B80" s="9" t="s">
        <v>163</v>
      </c>
      <c r="C80" s="36" t="s">
        <v>78</v>
      </c>
      <c r="D80" s="10" t="s">
        <v>52</v>
      </c>
      <c r="E80" s="16">
        <v>200</v>
      </c>
      <c r="F80" s="17">
        <v>400</v>
      </c>
      <c r="G80" s="18">
        <f t="shared" si="2"/>
        <v>80000</v>
      </c>
    </row>
    <row r="81" spans="2:7" ht="38.25">
      <c r="B81" s="9" t="s">
        <v>164</v>
      </c>
      <c r="C81" s="36" t="s">
        <v>160</v>
      </c>
      <c r="D81" s="10" t="s">
        <v>52</v>
      </c>
      <c r="E81" s="16">
        <v>180</v>
      </c>
      <c r="F81" s="17">
        <v>500</v>
      </c>
      <c r="G81" s="18">
        <f t="shared" si="2"/>
        <v>90000</v>
      </c>
    </row>
    <row r="82" spans="2:7" ht="38.25">
      <c r="B82" s="9" t="s">
        <v>165</v>
      </c>
      <c r="C82" s="36" t="s">
        <v>89</v>
      </c>
      <c r="D82" s="10" t="s">
        <v>52</v>
      </c>
      <c r="E82" s="16">
        <v>50</v>
      </c>
      <c r="F82" s="17">
        <v>600</v>
      </c>
      <c r="G82" s="18">
        <f t="shared" si="2"/>
        <v>30000</v>
      </c>
    </row>
    <row r="83" spans="2:7" ht="25.5">
      <c r="B83" s="9" t="s">
        <v>166</v>
      </c>
      <c r="C83" s="36" t="s">
        <v>167</v>
      </c>
      <c r="D83" s="10" t="s">
        <v>52</v>
      </c>
      <c r="E83" s="34">
        <v>1600</v>
      </c>
      <c r="F83" s="17">
        <v>30</v>
      </c>
      <c r="G83" s="18">
        <f t="shared" si="2"/>
        <v>48000</v>
      </c>
    </row>
    <row r="84" spans="2:7" ht="25.5">
      <c r="B84" s="9" t="s">
        <v>168</v>
      </c>
      <c r="C84" s="36" t="s">
        <v>169</v>
      </c>
      <c r="D84" s="10" t="s">
        <v>52</v>
      </c>
      <c r="E84" s="34">
        <v>2100</v>
      </c>
      <c r="F84" s="17">
        <v>35</v>
      </c>
      <c r="G84" s="18">
        <f t="shared" si="2"/>
        <v>73500</v>
      </c>
    </row>
    <row r="85" spans="2:7">
      <c r="B85" s="9" t="s">
        <v>170</v>
      </c>
      <c r="C85" s="36" t="s">
        <v>171</v>
      </c>
      <c r="D85" s="10" t="s">
        <v>52</v>
      </c>
      <c r="E85" s="34">
        <v>500</v>
      </c>
      <c r="F85" s="17">
        <v>30</v>
      </c>
      <c r="G85" s="18">
        <f t="shared" si="2"/>
        <v>15000</v>
      </c>
    </row>
    <row r="86" spans="2:7">
      <c r="B86" s="9" t="s">
        <v>172</v>
      </c>
      <c r="C86" s="36" t="s">
        <v>173</v>
      </c>
      <c r="D86" s="10" t="s">
        <v>52</v>
      </c>
      <c r="E86" s="34">
        <v>400</v>
      </c>
      <c r="F86" s="17">
        <v>40</v>
      </c>
      <c r="G86" s="18">
        <f t="shared" si="2"/>
        <v>16000</v>
      </c>
    </row>
    <row r="87" spans="2:7" ht="25.5">
      <c r="B87" s="9" t="s">
        <v>174</v>
      </c>
      <c r="C87" s="36" t="s">
        <v>175</v>
      </c>
      <c r="D87" s="10" t="s">
        <v>52</v>
      </c>
      <c r="E87" s="34">
        <v>200</v>
      </c>
      <c r="F87" s="17">
        <v>80</v>
      </c>
      <c r="G87" s="18">
        <f t="shared" si="2"/>
        <v>16000</v>
      </c>
    </row>
    <row r="88" spans="2:7" ht="25.5">
      <c r="B88" s="9" t="s">
        <v>176</v>
      </c>
      <c r="C88" s="36" t="s">
        <v>177</v>
      </c>
      <c r="D88" s="10" t="s">
        <v>52</v>
      </c>
      <c r="E88" s="34">
        <v>300</v>
      </c>
      <c r="F88" s="17">
        <v>80</v>
      </c>
      <c r="G88" s="18">
        <f t="shared" si="2"/>
        <v>24000</v>
      </c>
    </row>
    <row r="89" spans="2:7">
      <c r="B89" s="9" t="s">
        <v>178</v>
      </c>
      <c r="C89" s="36" t="s">
        <v>179</v>
      </c>
      <c r="D89" s="10" t="s">
        <v>0</v>
      </c>
      <c r="E89" s="34">
        <v>1</v>
      </c>
      <c r="F89" s="17">
        <v>45000</v>
      </c>
      <c r="G89" s="18">
        <f t="shared" si="2"/>
        <v>45000</v>
      </c>
    </row>
    <row r="90" spans="2:7">
      <c r="B90" s="9" t="s">
        <v>180</v>
      </c>
      <c r="C90" s="36" t="s">
        <v>181</v>
      </c>
      <c r="D90" s="10" t="s">
        <v>0</v>
      </c>
      <c r="E90" s="34">
        <v>1</v>
      </c>
      <c r="F90" s="17">
        <v>6500</v>
      </c>
      <c r="G90" s="18">
        <f t="shared" si="2"/>
        <v>6500</v>
      </c>
    </row>
    <row r="91" spans="2:7">
      <c r="B91" s="9" t="s">
        <v>182</v>
      </c>
      <c r="C91" s="36" t="s">
        <v>183</v>
      </c>
      <c r="D91" s="10" t="s">
        <v>0</v>
      </c>
      <c r="E91" s="34">
        <v>1</v>
      </c>
      <c r="F91" s="17">
        <v>24600</v>
      </c>
      <c r="G91" s="18">
        <f t="shared" si="2"/>
        <v>24600</v>
      </c>
    </row>
    <row r="92" spans="2:7">
      <c r="B92" s="9" t="s">
        <v>184</v>
      </c>
      <c r="C92" s="36" t="s">
        <v>185</v>
      </c>
      <c r="D92" s="10" t="s">
        <v>0</v>
      </c>
      <c r="E92" s="34">
        <v>1</v>
      </c>
      <c r="F92" s="17">
        <v>12200</v>
      </c>
      <c r="G92" s="18">
        <f t="shared" si="2"/>
        <v>12200</v>
      </c>
    </row>
    <row r="93" spans="2:7" ht="21" customHeight="1" thickBot="1">
      <c r="B93" s="9" t="s">
        <v>186</v>
      </c>
      <c r="C93" s="36" t="s">
        <v>54</v>
      </c>
      <c r="D93" s="10" t="s">
        <v>0</v>
      </c>
      <c r="E93" s="16">
        <v>1</v>
      </c>
      <c r="F93" s="17">
        <v>40000</v>
      </c>
      <c r="G93" s="18">
        <f t="shared" si="2"/>
        <v>40000</v>
      </c>
    </row>
    <row r="94" spans="2:7" ht="22.5" customHeight="1" thickBot="1">
      <c r="B94" s="2"/>
      <c r="C94" s="35" t="s">
        <v>59</v>
      </c>
      <c r="D94" s="1"/>
      <c r="E94" s="3"/>
      <c r="F94" s="13"/>
      <c r="G94" s="14">
        <f>SUM(G65:G93)</f>
        <v>968515</v>
      </c>
    </row>
    <row r="95" spans="2:7" ht="18" customHeight="1" thickBot="1">
      <c r="C95" s="5"/>
    </row>
    <row r="96" spans="2:7" ht="25.5" customHeight="1" thickBot="1">
      <c r="B96" s="51">
        <v>5</v>
      </c>
      <c r="C96" s="52" t="s">
        <v>47</v>
      </c>
      <c r="D96" s="1"/>
      <c r="E96" s="3"/>
      <c r="F96" s="1"/>
      <c r="G96" s="47"/>
    </row>
    <row r="97" spans="2:7" ht="21.75" customHeight="1">
      <c r="B97" s="22" t="s">
        <v>20</v>
      </c>
      <c r="C97" s="54" t="s">
        <v>48</v>
      </c>
      <c r="D97" s="10" t="s">
        <v>0</v>
      </c>
      <c r="E97" s="19">
        <v>1</v>
      </c>
      <c r="F97" s="56">
        <v>14000</v>
      </c>
      <c r="G97" s="20">
        <f>E97*F97</f>
        <v>14000</v>
      </c>
    </row>
    <row r="98" spans="2:7" ht="21.75" customHeight="1">
      <c r="B98" s="9" t="s">
        <v>21</v>
      </c>
      <c r="C98" s="36" t="s">
        <v>49</v>
      </c>
      <c r="D98" s="10" t="s">
        <v>0</v>
      </c>
      <c r="E98" s="16">
        <v>1</v>
      </c>
      <c r="F98" s="17">
        <v>910000</v>
      </c>
      <c r="G98" s="18">
        <f>E98*F98</f>
        <v>910000</v>
      </c>
    </row>
    <row r="99" spans="2:7" ht="21.75" customHeight="1">
      <c r="B99" s="9" t="s">
        <v>22</v>
      </c>
      <c r="C99" s="36" t="s">
        <v>50</v>
      </c>
      <c r="D99" s="10" t="s">
        <v>0</v>
      </c>
      <c r="E99" s="16">
        <v>1</v>
      </c>
      <c r="F99" s="17">
        <v>13000</v>
      </c>
      <c r="G99" s="18">
        <f>E99*F99</f>
        <v>13000</v>
      </c>
    </row>
    <row r="100" spans="2:7" ht="21.75" customHeight="1" thickBot="1">
      <c r="B100" s="9" t="s">
        <v>23</v>
      </c>
      <c r="C100" s="36" t="s">
        <v>51</v>
      </c>
      <c r="D100" s="10" t="s">
        <v>0</v>
      </c>
      <c r="E100" s="16">
        <v>1</v>
      </c>
      <c r="F100" s="17">
        <v>10000</v>
      </c>
      <c r="G100" s="18">
        <f>E100*F100</f>
        <v>10000</v>
      </c>
    </row>
    <row r="101" spans="2:7" ht="21.75" customHeight="1" thickBot="1">
      <c r="B101" s="2"/>
      <c r="C101" s="35" t="s">
        <v>59</v>
      </c>
      <c r="D101" s="1"/>
      <c r="E101" s="23"/>
      <c r="F101" s="25"/>
      <c r="G101" s="14">
        <f>SUM(G97:G100)</f>
        <v>947000</v>
      </c>
    </row>
    <row r="102" spans="2:7" ht="18" customHeight="1" thickBot="1">
      <c r="C102" s="5"/>
    </row>
    <row r="103" spans="2:7" ht="25.5" customHeight="1" thickBot="1">
      <c r="B103" s="51">
        <v>6</v>
      </c>
      <c r="C103" s="52" t="s">
        <v>55</v>
      </c>
      <c r="D103" s="1"/>
      <c r="E103" s="3"/>
      <c r="F103" s="1"/>
      <c r="G103" s="47"/>
    </row>
    <row r="104" spans="2:7" ht="21" customHeight="1">
      <c r="B104" s="9" t="s">
        <v>146</v>
      </c>
      <c r="C104" s="36" t="s">
        <v>39</v>
      </c>
      <c r="D104" s="10" t="s">
        <v>0</v>
      </c>
      <c r="E104" s="16">
        <v>1</v>
      </c>
      <c r="F104" s="17">
        <v>96000</v>
      </c>
      <c r="G104" s="18">
        <f t="shared" ref="G104:G111" si="3">E104*F104</f>
        <v>96000</v>
      </c>
    </row>
    <row r="105" spans="2:7" ht="21" customHeight="1">
      <c r="B105" s="9" t="s">
        <v>147</v>
      </c>
      <c r="C105" s="36" t="s">
        <v>40</v>
      </c>
      <c r="D105" s="10" t="s">
        <v>0</v>
      </c>
      <c r="E105" s="16">
        <v>1</v>
      </c>
      <c r="F105" s="17">
        <v>60000</v>
      </c>
      <c r="G105" s="18">
        <f t="shared" si="3"/>
        <v>60000</v>
      </c>
    </row>
    <row r="106" spans="2:7" ht="21" customHeight="1">
      <c r="B106" s="9" t="s">
        <v>148</v>
      </c>
      <c r="C106" s="36" t="s">
        <v>41</v>
      </c>
      <c r="D106" s="10" t="s">
        <v>0</v>
      </c>
      <c r="E106" s="16">
        <v>1</v>
      </c>
      <c r="F106" s="17">
        <v>25000</v>
      </c>
      <c r="G106" s="18">
        <f t="shared" si="3"/>
        <v>25000</v>
      </c>
    </row>
    <row r="107" spans="2:7" ht="21" customHeight="1">
      <c r="B107" s="9" t="s">
        <v>149</v>
      </c>
      <c r="C107" s="36" t="s">
        <v>42</v>
      </c>
      <c r="D107" s="10" t="s">
        <v>0</v>
      </c>
      <c r="E107" s="16">
        <v>1</v>
      </c>
      <c r="F107" s="17">
        <v>72000</v>
      </c>
      <c r="G107" s="18">
        <f t="shared" si="3"/>
        <v>72000</v>
      </c>
    </row>
    <row r="108" spans="2:7" ht="21" customHeight="1">
      <c r="B108" s="9" t="s">
        <v>150</v>
      </c>
      <c r="C108" s="36" t="s">
        <v>43</v>
      </c>
      <c r="D108" s="10" t="s">
        <v>0</v>
      </c>
      <c r="E108" s="16">
        <v>1</v>
      </c>
      <c r="F108" s="17">
        <v>45000</v>
      </c>
      <c r="G108" s="18">
        <f t="shared" si="3"/>
        <v>45000</v>
      </c>
    </row>
    <row r="109" spans="2:7" ht="21" customHeight="1">
      <c r="B109" s="9" t="s">
        <v>151</v>
      </c>
      <c r="C109" s="36" t="s">
        <v>44</v>
      </c>
      <c r="D109" s="10" t="s">
        <v>0</v>
      </c>
      <c r="E109" s="16">
        <v>1</v>
      </c>
      <c r="F109" s="17">
        <v>100000</v>
      </c>
      <c r="G109" s="18">
        <f t="shared" si="3"/>
        <v>100000</v>
      </c>
    </row>
    <row r="110" spans="2:7" ht="21" customHeight="1">
      <c r="B110" s="9" t="s">
        <v>152</v>
      </c>
      <c r="C110" s="36" t="s">
        <v>45</v>
      </c>
      <c r="D110" s="10" t="s">
        <v>0</v>
      </c>
      <c r="E110" s="16">
        <v>1</v>
      </c>
      <c r="F110" s="17">
        <v>50000</v>
      </c>
      <c r="G110" s="18">
        <f t="shared" si="3"/>
        <v>50000</v>
      </c>
    </row>
    <row r="111" spans="2:7" ht="21" customHeight="1" thickBot="1">
      <c r="B111" s="9" t="s">
        <v>153</v>
      </c>
      <c r="C111" s="36" t="s">
        <v>46</v>
      </c>
      <c r="D111" s="10" t="s">
        <v>0</v>
      </c>
      <c r="E111" s="16">
        <v>1</v>
      </c>
      <c r="F111" s="17">
        <v>10000</v>
      </c>
      <c r="G111" s="18">
        <f t="shared" si="3"/>
        <v>10000</v>
      </c>
    </row>
    <row r="112" spans="2:7" ht="21" customHeight="1" thickBot="1">
      <c r="B112" s="2"/>
      <c r="C112" s="35" t="s">
        <v>59</v>
      </c>
      <c r="D112" s="1"/>
      <c r="E112" s="3"/>
      <c r="F112" s="13"/>
      <c r="G112" s="14">
        <f>SUM(G104:G111)</f>
        <v>458000</v>
      </c>
    </row>
    <row r="113" spans="2:5">
      <c r="C113" s="5"/>
    </row>
    <row r="114" spans="2:5">
      <c r="C114" s="5"/>
    </row>
    <row r="115" spans="2:5" ht="13.5" thickBot="1">
      <c r="C115" s="5"/>
    </row>
    <row r="116" spans="2:5" ht="24.75" customHeight="1" thickBot="1">
      <c r="B116" s="51"/>
      <c r="C116" s="55" t="s">
        <v>60</v>
      </c>
      <c r="D116" s="1"/>
      <c r="E116" s="47"/>
    </row>
    <row r="117" spans="2:5" ht="21" customHeight="1">
      <c r="B117" s="21" t="s">
        <v>28</v>
      </c>
      <c r="C117" s="37" t="s">
        <v>29</v>
      </c>
      <c r="D117" s="57">
        <f>G12</f>
        <v>1105800</v>
      </c>
      <c r="E117" s="58"/>
    </row>
    <row r="118" spans="2:5" ht="21" customHeight="1">
      <c r="B118" s="21" t="s">
        <v>30</v>
      </c>
      <c r="C118" s="37" t="s">
        <v>115</v>
      </c>
      <c r="D118" s="59">
        <f>G23</f>
        <v>332600</v>
      </c>
      <c r="E118" s="60"/>
    </row>
    <row r="119" spans="2:5" ht="21" customHeight="1">
      <c r="B119" s="21" t="s">
        <v>31</v>
      </c>
      <c r="C119" s="37" t="s">
        <v>37</v>
      </c>
      <c r="D119" s="59">
        <f>G62</f>
        <v>924892</v>
      </c>
      <c r="E119" s="60"/>
    </row>
    <row r="120" spans="2:5" ht="21" customHeight="1">
      <c r="B120" s="21" t="s">
        <v>32</v>
      </c>
      <c r="C120" s="37" t="s">
        <v>38</v>
      </c>
      <c r="D120" s="59">
        <f>G94</f>
        <v>968515</v>
      </c>
      <c r="E120" s="60"/>
    </row>
    <row r="121" spans="2:5" ht="21" customHeight="1">
      <c r="B121" s="21" t="s">
        <v>33</v>
      </c>
      <c r="C121" s="37" t="s">
        <v>34</v>
      </c>
      <c r="D121" s="59">
        <f>G101</f>
        <v>947000</v>
      </c>
      <c r="E121" s="60"/>
    </row>
    <row r="122" spans="2:5" ht="21" customHeight="1" thickBot="1">
      <c r="B122" s="21" t="s">
        <v>154</v>
      </c>
      <c r="C122" s="37" t="s">
        <v>35</v>
      </c>
      <c r="D122" s="59">
        <f>G112</f>
        <v>458000</v>
      </c>
      <c r="E122" s="60"/>
    </row>
    <row r="123" spans="2:5" ht="21" customHeight="1" thickBot="1">
      <c r="B123" s="2"/>
      <c r="C123" s="38" t="s">
        <v>36</v>
      </c>
      <c r="D123" s="61">
        <f>SUM(D117:E122)</f>
        <v>4736807</v>
      </c>
      <c r="E123" s="62"/>
    </row>
  </sheetData>
  <mergeCells count="13">
    <mergeCell ref="B3:B4"/>
    <mergeCell ref="C3:C4"/>
    <mergeCell ref="D3:D4"/>
    <mergeCell ref="E3:E4"/>
    <mergeCell ref="B7:G7"/>
    <mergeCell ref="F3:G3"/>
    <mergeCell ref="D117:E117"/>
    <mergeCell ref="D118:E118"/>
    <mergeCell ref="D121:E121"/>
    <mergeCell ref="D122:E122"/>
    <mergeCell ref="D123:E123"/>
    <mergeCell ref="D119:E119"/>
    <mergeCell ref="D120:E120"/>
  </mergeCells>
  <phoneticPr fontId="0" type="noConversion"/>
  <conditionalFormatting sqref="G1:G8 G97:G101 G104:G111 G38:G39 G119:G122 G113:G117 G124:G65450 G26:G35 G41:G52 G54:G62 G65:G93">
    <cfRule type="cellIs" dxfId="25" priority="135" stopIfTrue="1" operator="equal">
      <formula>0</formula>
    </cfRule>
  </conditionalFormatting>
  <conditionalFormatting sqref="D116:E117 D119:E122">
    <cfRule type="cellIs" dxfId="24" priority="134" stopIfTrue="1" operator="equal">
      <formula>0</formula>
    </cfRule>
  </conditionalFormatting>
  <conditionalFormatting sqref="G24">
    <cfRule type="cellIs" dxfId="23" priority="111" stopIfTrue="1" operator="equal">
      <formula>0</formula>
    </cfRule>
  </conditionalFormatting>
  <conditionalFormatting sqref="G63">
    <cfRule type="cellIs" dxfId="22" priority="97" stopIfTrue="1" operator="equal">
      <formula>0</formula>
    </cfRule>
  </conditionalFormatting>
  <conditionalFormatting sqref="G95">
    <cfRule type="cellIs" dxfId="21" priority="96" stopIfTrue="1" operator="equal">
      <formula>0</formula>
    </cfRule>
  </conditionalFormatting>
  <conditionalFormatting sqref="G102">
    <cfRule type="cellIs" dxfId="20" priority="95" stopIfTrue="1" operator="equal">
      <formula>0</formula>
    </cfRule>
  </conditionalFormatting>
  <conditionalFormatting sqref="G11">
    <cfRule type="cellIs" dxfId="19" priority="72" stopIfTrue="1" operator="equal">
      <formula>0</formula>
    </cfRule>
  </conditionalFormatting>
  <conditionalFormatting sqref="G9">
    <cfRule type="cellIs" dxfId="18" priority="62" stopIfTrue="1" operator="equal">
      <formula>0</formula>
    </cfRule>
  </conditionalFormatting>
  <conditionalFormatting sqref="G10">
    <cfRule type="cellIs" dxfId="17" priority="61" stopIfTrue="1" operator="equal">
      <formula>0</formula>
    </cfRule>
  </conditionalFormatting>
  <conditionalFormatting sqref="G36:G37">
    <cfRule type="cellIs" dxfId="16" priority="60" stopIfTrue="1" operator="equal">
      <formula>0</formula>
    </cfRule>
  </conditionalFormatting>
  <conditionalFormatting sqref="G40">
    <cfRule type="cellIs" dxfId="15" priority="58" stopIfTrue="1" operator="equal">
      <formula>0</formula>
    </cfRule>
  </conditionalFormatting>
  <conditionalFormatting sqref="G53">
    <cfRule type="cellIs" dxfId="14" priority="51" stopIfTrue="1" operator="equal">
      <formula>0</formula>
    </cfRule>
  </conditionalFormatting>
  <conditionalFormatting sqref="G15:G22">
    <cfRule type="cellIs" dxfId="13" priority="46" stopIfTrue="1" operator="equal">
      <formula>0</formula>
    </cfRule>
  </conditionalFormatting>
  <conditionalFormatting sqref="G13">
    <cfRule type="cellIs" dxfId="12" priority="45" stopIfTrue="1" operator="equal">
      <formula>0</formula>
    </cfRule>
  </conditionalFormatting>
  <conditionalFormatting sqref="G118">
    <cfRule type="cellIs" dxfId="11" priority="43" stopIfTrue="1" operator="equal">
      <formula>0</formula>
    </cfRule>
  </conditionalFormatting>
  <conditionalFormatting sqref="D118:E118">
    <cfRule type="cellIs" dxfId="10" priority="42" stopIfTrue="1" operator="equal">
      <formula>0</formula>
    </cfRule>
  </conditionalFormatting>
  <conditionalFormatting sqref="G12">
    <cfRule type="cellIs" dxfId="9" priority="27" stopIfTrue="1" operator="equal">
      <formula>0</formula>
    </cfRule>
  </conditionalFormatting>
  <conditionalFormatting sqref="G23">
    <cfRule type="cellIs" dxfId="8" priority="26" stopIfTrue="1" operator="equal">
      <formula>0</formula>
    </cfRule>
  </conditionalFormatting>
  <conditionalFormatting sqref="G94">
    <cfRule type="cellIs" dxfId="7" priority="25" stopIfTrue="1" operator="equal">
      <formula>0</formula>
    </cfRule>
  </conditionalFormatting>
  <conditionalFormatting sqref="G112">
    <cfRule type="cellIs" dxfId="6" priority="24" stopIfTrue="1" operator="equal">
      <formula>0</formula>
    </cfRule>
  </conditionalFormatting>
  <conditionalFormatting sqref="G123">
    <cfRule type="cellIs" dxfId="5" priority="22" stopIfTrue="1" operator="equal">
      <formula>0</formula>
    </cfRule>
  </conditionalFormatting>
  <conditionalFormatting sqref="G14">
    <cfRule type="cellIs" dxfId="4" priority="21" stopIfTrue="1" operator="equal">
      <formula>0</formula>
    </cfRule>
  </conditionalFormatting>
  <conditionalFormatting sqref="G25">
    <cfRule type="cellIs" dxfId="3" priority="20" stopIfTrue="1" operator="equal">
      <formula>0</formula>
    </cfRule>
  </conditionalFormatting>
  <conditionalFormatting sqref="G64">
    <cfRule type="cellIs" dxfId="2" priority="19" stopIfTrue="1" operator="equal">
      <formula>0</formula>
    </cfRule>
  </conditionalFormatting>
  <conditionalFormatting sqref="G96">
    <cfRule type="cellIs" dxfId="1" priority="18" stopIfTrue="1" operator="equal">
      <formula>0</formula>
    </cfRule>
  </conditionalFormatting>
  <conditionalFormatting sqref="G103">
    <cfRule type="cellIs" dxfId="0" priority="17" stopIfTrue="1" operator="equal">
      <formula>0</formula>
    </cfRule>
  </conditionalFormatting>
  <printOptions horizontalCentered="1"/>
  <pageMargins left="0.78740157480314965" right="0.59055118110236227" top="0.78740157480314965" bottom="0.59055118110236227" header="0.51181102362204722" footer="0.51181102362204722"/>
  <pageSetup paperSize="9" scale="75" fitToHeight="3" orientation="portrait" r:id="rId1"/>
  <headerFooter alignWithMargins="0">
    <oddHeader>&amp;ROCENĚNÝ VÝKAZ VÝMĚR
&amp;P/&amp;N</oddHeader>
  </headerFooter>
  <rowBreaks count="1" manualBreakCount="1">
    <brk id="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SO01_MAR</vt:lpstr>
      <vt:lpstr>SO01_MAR!Názvy_tisku</vt:lpstr>
      <vt:lpstr>SO01_MAR!Oblast_tisku</vt:lpstr>
    </vt:vector>
  </TitlesOfParts>
  <Company>BHM invest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Hladký</dc:creator>
  <cp:lastModifiedBy>Jiří Nůsek</cp:lastModifiedBy>
  <cp:lastPrinted>2021-02-25T19:49:52Z</cp:lastPrinted>
  <dcterms:created xsi:type="dcterms:W3CDTF">2001-11-09T14:26:46Z</dcterms:created>
  <dcterms:modified xsi:type="dcterms:W3CDTF">2022-11-30T12:00:56Z</dcterms:modified>
</cp:coreProperties>
</file>