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 - hromadka_OI\13 - dotace&amp;granty\V-41 NPO - Kybernetická bezpečnost\2025-05_Příprava VZ\_CMUD-final\"/>
    </mc:Choice>
  </mc:AlternateContent>
  <xr:revisionPtr revIDLastSave="0" documentId="13_ncr:1_{5867C13B-46A9-4F70-9E17-3E0520E70F63}" xr6:coauthVersionLast="36" xr6:coauthVersionMax="47" xr10:uidLastSave="{00000000-0000-0000-0000-000000000000}"/>
  <bookViews>
    <workbookView xWindow="24870" yWindow="0" windowWidth="21435" windowHeight="12330" xr2:uid="{00000000-000D-0000-FFFF-FFFF00000000}"/>
  </bookViews>
  <sheets>
    <sheet name="Příloha č.7" sheetId="2" r:id="rId1"/>
  </sheets>
  <definedNames>
    <definedName name="_Hlk148543570" localSheetId="0">'Příloha č.7'!$G$1</definedName>
    <definedName name="_Toc194412625" localSheetId="0">'Příloha č.7'!$A$5</definedName>
    <definedName name="_Toc194412629" localSheetId="0">'Příloha č.7'!$A$22</definedName>
    <definedName name="_Toc194412631" localSheetId="0">'Příloha č.7'!$A$23</definedName>
    <definedName name="_xlnm.Print_Area" localSheetId="0">'Příloha č.7'!$A$1:$G$56</definedName>
  </definedNames>
  <calcPr calcId="191029" concurrentManualCount="8"/>
</workbook>
</file>

<file path=xl/calcChain.xml><?xml version="1.0" encoding="utf-8"?>
<calcChain xmlns="http://schemas.openxmlformats.org/spreadsheetml/2006/main">
  <c r="E8" i="2" l="1"/>
  <c r="E10" i="2"/>
  <c r="G10" i="2" s="1"/>
  <c r="E14" i="2"/>
  <c r="G14" i="2" s="1"/>
  <c r="E19" i="2"/>
  <c r="G19" i="2" s="1"/>
  <c r="E44" i="2"/>
  <c r="G44" i="2" s="1"/>
  <c r="E40" i="2"/>
  <c r="G40" i="2" s="1"/>
  <c r="E38" i="2"/>
  <c r="G38" i="2" s="1"/>
  <c r="E36" i="2"/>
  <c r="G36" i="2" s="1"/>
  <c r="E34" i="2"/>
  <c r="G34" i="2" s="1"/>
  <c r="E29" i="2"/>
  <c r="G29" i="2" s="1"/>
  <c r="E9" i="2"/>
  <c r="G9" i="2" s="1"/>
  <c r="E11" i="2"/>
  <c r="G11" i="2" s="1"/>
  <c r="E12" i="2"/>
  <c r="G12" i="2" s="1"/>
  <c r="E13" i="2"/>
  <c r="G13" i="2" s="1"/>
  <c r="E42" i="2"/>
  <c r="G42" i="2" s="1"/>
  <c r="E24" i="2"/>
  <c r="G24" i="2" s="1"/>
  <c r="E49" i="2"/>
  <c r="G49" i="2" s="1"/>
  <c r="E48" i="2"/>
  <c r="E30" i="2"/>
  <c r="G30" i="2" s="1"/>
  <c r="E31" i="2"/>
  <c r="G31" i="2" s="1"/>
  <c r="E28" i="2"/>
  <c r="G28" i="2" s="1"/>
  <c r="E35" i="2"/>
  <c r="G35" i="2" s="1"/>
  <c r="E37" i="2"/>
  <c r="G37" i="2" s="1"/>
  <c r="E39" i="2"/>
  <c r="G39" i="2" s="1"/>
  <c r="E41" i="2"/>
  <c r="G41" i="2" s="1"/>
  <c r="E43" i="2"/>
  <c r="G43" i="2" s="1"/>
  <c r="E45" i="2"/>
  <c r="G45" i="2" s="1"/>
  <c r="E46" i="2"/>
  <c r="G46" i="2" s="1"/>
  <c r="G8" i="2" l="1"/>
  <c r="E53" i="2"/>
  <c r="G53" i="2" s="1"/>
  <c r="E55" i="2"/>
  <c r="G55" i="2" s="1"/>
  <c r="G48" i="2"/>
  <c r="E21" i="2"/>
  <c r="E26" i="2"/>
  <c r="G26" i="2" s="1"/>
  <c r="E25" i="2"/>
  <c r="G25" i="2" s="1"/>
  <c r="E20" i="2"/>
  <c r="E51" i="2" s="1"/>
  <c r="E54" i="2" l="1"/>
  <c r="G54" i="2" s="1"/>
  <c r="G21" i="2"/>
  <c r="G20" i="2"/>
  <c r="G51" i="2"/>
  <c r="E33" i="2"/>
  <c r="G33" i="2" s="1"/>
  <c r="E23" i="2"/>
  <c r="G23" i="2" s="1"/>
  <c r="E18" i="2"/>
  <c r="G18" i="2" s="1"/>
  <c r="E17" i="2"/>
  <c r="E16" i="2"/>
  <c r="G16" i="2" s="1"/>
  <c r="E7" i="2"/>
  <c r="G7" i="2" l="1"/>
  <c r="E52" i="2"/>
  <c r="E56" i="2" s="1"/>
  <c r="G17" i="2"/>
  <c r="G52" i="2" l="1"/>
  <c r="G56" i="2" s="1"/>
</calcChain>
</file>

<file path=xl/sharedStrings.xml><?xml version="1.0" encoding="utf-8"?>
<sst xmlns="http://schemas.openxmlformats.org/spreadsheetml/2006/main" count="61" uniqueCount="43">
  <si>
    <t>% DPH</t>
  </si>
  <si>
    <t>Celkem s DPH</t>
  </si>
  <si>
    <t>Celkem bez DPH</t>
  </si>
  <si>
    <t>Jednotková cena bez DPH</t>
  </si>
  <si>
    <t>Celková nabídková cena</t>
  </si>
  <si>
    <t>Název položek</t>
  </si>
  <si>
    <t>Ks</t>
  </si>
  <si>
    <t>Hardware</t>
  </si>
  <si>
    <t>Servery pro produkční prostředí datového centra</t>
  </si>
  <si>
    <t>Servery pro virtuální desktopy (VDI)</t>
  </si>
  <si>
    <t xml:space="preserve">Diskové pole pro virtualizační infrastrukturu </t>
  </si>
  <si>
    <t>Třífázová UPS</t>
  </si>
  <si>
    <t>Software</t>
  </si>
  <si>
    <t>Windows Server 2025 Datacenter,16CORE</t>
  </si>
  <si>
    <t xml:space="preserve">Windows Server 2025 User CAL </t>
  </si>
  <si>
    <t>SAN přepínač</t>
  </si>
  <si>
    <t>Přepínač pro metropolitní síť</t>
  </si>
  <si>
    <t xml:space="preserve">L2 přepínače pro rozšíření LAN </t>
  </si>
  <si>
    <t>Doplnění HW datacentra a virtualizace pro zajištění vysoké dostupnosti a zálohy napájení</t>
  </si>
  <si>
    <t>Dokumentace</t>
  </si>
  <si>
    <t>Implementační dokumentace</t>
  </si>
  <si>
    <t>Dokumentace skutečného provedení</t>
  </si>
  <si>
    <t>Produkt pro testování a vyhodnocování zranitelností prvků infrastruktury</t>
  </si>
  <si>
    <t>Centrální úložiště logů</t>
  </si>
  <si>
    <t>Nabízené řešení</t>
  </si>
  <si>
    <t>Implementační práce v rozsahu technického popisu</t>
  </si>
  <si>
    <t>Aktivní přístupové  prvky, řízení přístupu do vnitřní sítě, 802.1X, detekce síťového provozu, monitoring provozu</t>
  </si>
  <si>
    <t>Testování zranitelnosti prvků infrastruktury</t>
  </si>
  <si>
    <t>Řešení centrálního ukládání a analýzy logů a reportů</t>
  </si>
  <si>
    <t>Monitoring  provozu</t>
  </si>
  <si>
    <t>Microsoft SQL Server 2025 core – 2 Core License Pack , 3 roky Software Assurance</t>
  </si>
  <si>
    <t>Technická podpora/ záruka - doplatek na celkových 5 let (základní technická podpora výrobce + doplatek = 5 let)</t>
  </si>
  <si>
    <t>Detekce síťového provozu s aktivním zásahem</t>
  </si>
  <si>
    <t>Zaškolení administrátorů (4MD)</t>
  </si>
  <si>
    <t>Cenová sumarizace</t>
  </si>
  <si>
    <t>Cena implementačních prací</t>
  </si>
  <si>
    <t>Cena dodaných technologiíí (HW a SW) celkem</t>
  </si>
  <si>
    <t>Školení administrátorů celkem</t>
  </si>
  <si>
    <t>Dokumentace celkem</t>
  </si>
  <si>
    <t>Technická podpora/ záruka - doplatek na celkových 5 let (základní technická podpora výrobce + doplatek = 5 let)  za projekt celkem</t>
  </si>
  <si>
    <t>příloha č. 7</t>
  </si>
  <si>
    <t>Výkaz výměr: Kybernetická bezpečnost Technologického centra města Dvůr Králové nad Labem</t>
  </si>
  <si>
    <r>
      <t xml:space="preserve">NAC server - </t>
    </r>
    <r>
      <rPr>
        <i/>
        <sz val="11"/>
        <color theme="1"/>
        <rFont val="Tahoma"/>
        <family val="2"/>
        <charset val="238"/>
      </rPr>
      <t>(Macmon  premium bundle - lic.)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</si>
</sst>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C0000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i/>
      <sz val="11"/>
      <color theme="1"/>
      <name val="Tahoma"/>
      <family val="2"/>
      <charset val="238"/>
    </font>
    <font>
      <b/>
      <sz val="14"/>
      <color rgb="FFC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8" fontId="9" fillId="3" borderId="1" xfId="1" applyNumberFormat="1" applyFont="1" applyFill="1" applyBorder="1" applyProtection="1">
      <protection locked="0"/>
    </xf>
    <xf numFmtId="9" fontId="9" fillId="0" borderId="1" xfId="2" applyFont="1" applyFill="1" applyBorder="1" applyAlignment="1" applyProtection="1">
      <alignment horizontal="center"/>
    </xf>
    <xf numFmtId="8" fontId="9" fillId="3" borderId="20" xfId="1" applyNumberFormat="1" applyFont="1" applyFill="1" applyBorder="1" applyProtection="1">
      <protection locked="0"/>
    </xf>
    <xf numFmtId="9" fontId="9" fillId="0" borderId="24" xfId="2" applyFont="1" applyFill="1" applyBorder="1" applyAlignment="1" applyProtection="1">
      <alignment horizontal="center"/>
    </xf>
    <xf numFmtId="8" fontId="9" fillId="3" borderId="18" xfId="1" applyNumberFormat="1" applyFont="1" applyFill="1" applyBorder="1" applyProtection="1">
      <protection locked="0"/>
    </xf>
    <xf numFmtId="9" fontId="9" fillId="0" borderId="18" xfId="2" applyFont="1" applyFill="1" applyBorder="1" applyAlignment="1" applyProtection="1">
      <alignment horizontal="center"/>
    </xf>
    <xf numFmtId="8" fontId="9" fillId="3" borderId="23" xfId="1" applyNumberFormat="1" applyFont="1" applyFill="1" applyBorder="1" applyProtection="1">
      <protection locked="0"/>
    </xf>
    <xf numFmtId="8" fontId="9" fillId="3" borderId="3" xfId="1" applyNumberFormat="1" applyFont="1" applyFill="1" applyBorder="1" applyProtection="1">
      <protection locked="0"/>
    </xf>
    <xf numFmtId="9" fontId="9" fillId="0" borderId="3" xfId="2" applyFont="1" applyFill="1" applyBorder="1" applyAlignment="1" applyProtection="1">
      <alignment horizontal="center"/>
    </xf>
    <xf numFmtId="9" fontId="9" fillId="0" borderId="23" xfId="2" applyFont="1" applyFill="1" applyBorder="1" applyAlignment="1" applyProtection="1">
      <alignment horizontal="center"/>
    </xf>
    <xf numFmtId="9" fontId="9" fillId="5" borderId="11" xfId="2" applyFont="1" applyFill="1" applyBorder="1" applyAlignment="1" applyProtection="1">
      <alignment horizontal="center"/>
    </xf>
    <xf numFmtId="9" fontId="9" fillId="0" borderId="20" xfId="2" applyFont="1" applyFill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3" fontId="6" fillId="0" borderId="5" xfId="1" applyNumberFormat="1" applyFont="1" applyBorder="1" applyAlignment="1" applyProtection="1">
      <alignment horizontal="left" vertical="center" wrapText="1"/>
    </xf>
    <xf numFmtId="3" fontId="6" fillId="0" borderId="13" xfId="1" applyNumberFormat="1" applyFont="1" applyBorder="1" applyAlignment="1" applyProtection="1">
      <alignment horizontal="left" vertical="center" wrapText="1"/>
    </xf>
    <xf numFmtId="3" fontId="6" fillId="0" borderId="1" xfId="1" applyNumberFormat="1" applyFont="1" applyBorder="1" applyAlignment="1" applyProtection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 wrapText="1"/>
    </xf>
    <xf numFmtId="3" fontId="6" fillId="0" borderId="2" xfId="1" applyNumberFormat="1" applyFont="1" applyBorder="1" applyAlignment="1" applyProtection="1">
      <alignment horizontal="center" vertical="center" wrapText="1"/>
    </xf>
    <xf numFmtId="3" fontId="9" fillId="0" borderId="5" xfId="1" applyNumberFormat="1" applyFont="1" applyBorder="1" applyAlignment="1" applyProtection="1">
      <alignment horizontal="left" vertical="center" wrapText="1"/>
    </xf>
    <xf numFmtId="3" fontId="9" fillId="0" borderId="1" xfId="1" applyNumberFormat="1" applyFont="1" applyBorder="1" applyAlignment="1" applyProtection="1">
      <alignment horizontal="right"/>
    </xf>
    <xf numFmtId="8" fontId="9" fillId="0" borderId="1" xfId="1" applyNumberFormat="1" applyFont="1" applyBorder="1" applyProtection="1"/>
    <xf numFmtId="8" fontId="9" fillId="0" borderId="2" xfId="1" applyNumberFormat="1" applyFont="1" applyBorder="1" applyProtection="1"/>
    <xf numFmtId="8" fontId="3" fillId="0" borderId="0" xfId="0" applyNumberFormat="1" applyFont="1" applyProtection="1"/>
    <xf numFmtId="3" fontId="10" fillId="0" borderId="19" xfId="1" applyNumberFormat="1" applyFont="1" applyBorder="1" applyAlignment="1" applyProtection="1">
      <alignment horizontal="left" vertical="center" wrapText="1"/>
    </xf>
    <xf numFmtId="3" fontId="9" fillId="0" borderId="20" xfId="1" applyNumberFormat="1" applyFont="1" applyBorder="1" applyAlignment="1" applyProtection="1">
      <alignment horizontal="right"/>
    </xf>
    <xf numFmtId="8" fontId="9" fillId="0" borderId="20" xfId="1" applyNumberFormat="1" applyFont="1" applyBorder="1" applyProtection="1"/>
    <xf numFmtId="8" fontId="9" fillId="0" borderId="21" xfId="1" applyNumberFormat="1" applyFont="1" applyBorder="1" applyProtection="1"/>
    <xf numFmtId="3" fontId="9" fillId="0" borderId="17" xfId="1" applyNumberFormat="1" applyFont="1" applyBorder="1" applyAlignment="1" applyProtection="1">
      <alignment horizontal="left" vertical="center" wrapText="1"/>
    </xf>
    <xf numFmtId="3" fontId="9" fillId="0" borderId="18" xfId="1" applyNumberFormat="1" applyFont="1" applyBorder="1" applyAlignment="1" applyProtection="1">
      <alignment horizontal="right"/>
    </xf>
    <xf numFmtId="8" fontId="9" fillId="0" borderId="18" xfId="1" applyNumberFormat="1" applyFont="1" applyBorder="1" applyProtection="1"/>
    <xf numFmtId="8" fontId="9" fillId="0" borderId="22" xfId="1" applyNumberFormat="1" applyFont="1" applyBorder="1" applyProtection="1"/>
    <xf numFmtId="3" fontId="10" fillId="0" borderId="14" xfId="1" applyNumberFormat="1" applyFont="1" applyBorder="1" applyAlignment="1" applyProtection="1">
      <alignment horizontal="left" vertical="center" wrapText="1"/>
    </xf>
    <xf numFmtId="3" fontId="9" fillId="0" borderId="23" xfId="1" applyNumberFormat="1" applyFont="1" applyBorder="1" applyAlignment="1" applyProtection="1">
      <alignment horizontal="right"/>
    </xf>
    <xf numFmtId="8" fontId="9" fillId="0" borderId="23" xfId="1" applyNumberFormat="1" applyFont="1" applyBorder="1" applyProtection="1"/>
    <xf numFmtId="8" fontId="9" fillId="0" borderId="25" xfId="1" applyNumberFormat="1" applyFont="1" applyBorder="1" applyProtection="1"/>
    <xf numFmtId="3" fontId="9" fillId="0" borderId="6" xfId="1" applyNumberFormat="1" applyFont="1" applyBorder="1" applyAlignment="1" applyProtection="1">
      <alignment horizontal="left" vertical="center" wrapText="1"/>
    </xf>
    <xf numFmtId="3" fontId="9" fillId="0" borderId="3" xfId="1" applyNumberFormat="1" applyFont="1" applyBorder="1" applyAlignment="1" applyProtection="1">
      <alignment horizontal="right"/>
    </xf>
    <xf numFmtId="8" fontId="9" fillId="0" borderId="3" xfId="1" applyNumberFormat="1" applyFont="1" applyBorder="1" applyProtection="1"/>
    <xf numFmtId="8" fontId="9" fillId="0" borderId="4" xfId="1" applyNumberFormat="1" applyFont="1" applyBorder="1" applyProtection="1"/>
    <xf numFmtId="3" fontId="9" fillId="0" borderId="14" xfId="1" applyNumberFormat="1" applyFont="1" applyBorder="1" applyAlignment="1" applyProtection="1">
      <alignment horizontal="left" vertical="center" wrapText="1"/>
    </xf>
    <xf numFmtId="3" fontId="9" fillId="0" borderId="3" xfId="1" applyNumberFormat="1" applyFont="1" applyFill="1" applyBorder="1" applyAlignment="1" applyProtection="1">
      <alignment horizontal="left" vertical="center" wrapText="1"/>
    </xf>
    <xf numFmtId="8" fontId="9" fillId="0" borderId="3" xfId="1" applyNumberFormat="1" applyFont="1" applyFill="1" applyBorder="1" applyProtection="1"/>
    <xf numFmtId="3" fontId="9" fillId="0" borderId="23" xfId="1" applyNumberFormat="1" applyFont="1" applyFill="1" applyBorder="1" applyAlignment="1" applyProtection="1">
      <alignment horizontal="left" vertical="center" wrapText="1"/>
    </xf>
    <xf numFmtId="8" fontId="9" fillId="0" borderId="23" xfId="1" applyNumberFormat="1" applyFont="1" applyFill="1" applyBorder="1" applyProtection="1"/>
    <xf numFmtId="8" fontId="9" fillId="5" borderId="27" xfId="1" applyNumberFormat="1" applyFont="1" applyFill="1" applyBorder="1" applyProtection="1"/>
    <xf numFmtId="8" fontId="9" fillId="5" borderId="12" xfId="1" applyNumberFormat="1" applyFont="1" applyFill="1" applyBorder="1" applyProtection="1"/>
    <xf numFmtId="3" fontId="9" fillId="6" borderId="1" xfId="1" applyNumberFormat="1" applyFont="1" applyFill="1" applyBorder="1" applyAlignment="1" applyProtection="1">
      <alignment horizontal="left" vertical="center" wrapText="1"/>
      <protection locked="0"/>
    </xf>
    <xf numFmtId="3" fontId="11" fillId="6" borderId="20" xfId="1" applyNumberFormat="1" applyFont="1" applyFill="1" applyBorder="1" applyAlignment="1" applyProtection="1">
      <alignment horizontal="left" vertical="center" wrapText="1"/>
      <protection locked="0"/>
    </xf>
    <xf numFmtId="3" fontId="9" fillId="6" borderId="18" xfId="1" applyNumberFormat="1" applyFont="1" applyFill="1" applyBorder="1" applyAlignment="1" applyProtection="1">
      <alignment horizontal="left" vertical="center" wrapText="1"/>
      <protection locked="0"/>
    </xf>
    <xf numFmtId="3" fontId="11" fillId="6" borderId="23" xfId="1" applyNumberFormat="1" applyFont="1" applyFill="1" applyBorder="1" applyAlignment="1" applyProtection="1">
      <alignment horizontal="left" vertical="center" wrapText="1"/>
      <protection locked="0"/>
    </xf>
    <xf numFmtId="3" fontId="9" fillId="6" borderId="3" xfId="1" applyNumberFormat="1" applyFont="1" applyFill="1" applyBorder="1" applyAlignment="1" applyProtection="1">
      <alignment horizontal="left" vertical="center" wrapText="1"/>
      <protection locked="0"/>
    </xf>
    <xf numFmtId="3" fontId="9" fillId="6" borderId="23" xfId="1" applyNumberFormat="1" applyFont="1" applyFill="1" applyBorder="1" applyAlignment="1" applyProtection="1">
      <alignment horizontal="left" vertical="center" wrapText="1"/>
      <protection locked="0"/>
    </xf>
    <xf numFmtId="0" fontId="7" fillId="2" borderId="9" xfId="1" applyFont="1" applyFill="1" applyBorder="1" applyAlignment="1" applyProtection="1">
      <alignment horizontal="left"/>
    </xf>
    <xf numFmtId="0" fontId="7" fillId="2" borderId="10" xfId="1" applyFont="1" applyFill="1" applyBorder="1" applyAlignment="1" applyProtection="1">
      <alignment horizontal="left"/>
    </xf>
    <xf numFmtId="0" fontId="7" fillId="2" borderId="26" xfId="1" applyFont="1" applyFill="1" applyBorder="1" applyAlignment="1" applyProtection="1">
      <alignment horizontal="left"/>
    </xf>
    <xf numFmtId="0" fontId="8" fillId="4" borderId="9" xfId="1" applyFont="1" applyFill="1" applyBorder="1" applyAlignment="1" applyProtection="1">
      <alignment horizontal="left"/>
    </xf>
    <xf numFmtId="0" fontId="8" fillId="4" borderId="10" xfId="1" applyFont="1" applyFill="1" applyBorder="1" applyAlignment="1" applyProtection="1">
      <alignment horizontal="left"/>
    </xf>
    <xf numFmtId="0" fontId="8" fillId="4" borderId="26" xfId="1" applyFont="1" applyFill="1" applyBorder="1" applyAlignment="1" applyProtection="1">
      <alignment horizontal="left"/>
    </xf>
    <xf numFmtId="0" fontId="7" fillId="2" borderId="14" xfId="1" applyFont="1" applyFill="1" applyBorder="1" applyAlignment="1" applyProtection="1">
      <alignment horizontal="left"/>
    </xf>
    <xf numFmtId="0" fontId="7" fillId="2" borderId="15" xfId="1" applyFont="1" applyFill="1" applyBorder="1" applyAlignment="1" applyProtection="1">
      <alignment horizontal="left"/>
    </xf>
    <xf numFmtId="0" fontId="7" fillId="2" borderId="16" xfId="1" applyFont="1" applyFill="1" applyBorder="1" applyAlignment="1" applyProtection="1">
      <alignment horizontal="left"/>
    </xf>
    <xf numFmtId="0" fontId="7" fillId="2" borderId="6" xfId="1" applyFont="1" applyFill="1" applyBorder="1" applyAlignment="1" applyProtection="1">
      <alignment horizontal="left"/>
    </xf>
    <xf numFmtId="0" fontId="7" fillId="2" borderId="7" xfId="1" applyFont="1" applyFill="1" applyBorder="1" applyAlignment="1" applyProtection="1">
      <alignment horizontal="left"/>
    </xf>
    <xf numFmtId="0" fontId="7" fillId="2" borderId="8" xfId="1" applyFont="1" applyFill="1" applyBorder="1" applyAlignment="1" applyProtection="1">
      <alignment horizontal="left"/>
    </xf>
  </cellXfs>
  <cellStyles count="3">
    <cellStyle name="Normální" xfId="0" builtinId="0"/>
    <cellStyle name="Normální 2" xfId="1" xr:uid="{00000000-0005-0000-0000-000001000000}"/>
    <cellStyle name="Procenta 2" xfId="2" xr:uid="{E70AB86B-9D24-4744-BFF1-67A5C32D6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F1A5-04BD-4FF2-8D2D-C6E9597D10E0}">
  <sheetPr>
    <pageSetUpPr fitToPage="1"/>
  </sheetPr>
  <dimension ref="A1:J58"/>
  <sheetViews>
    <sheetView tabSelected="1" zoomScale="117" zoomScaleNormal="117" workbookViewId="0">
      <selection activeCell="A32" sqref="A32:G32"/>
    </sheetView>
  </sheetViews>
  <sheetFormatPr defaultRowHeight="14.25" x14ac:dyDescent="0.2"/>
  <cols>
    <col min="1" max="1" width="64.42578125" style="13" customWidth="1"/>
    <col min="2" max="2" width="18.140625" style="13" customWidth="1"/>
    <col min="3" max="3" width="18.28515625" style="13" customWidth="1"/>
    <col min="4" max="4" width="9.140625" style="13"/>
    <col min="5" max="5" width="15" style="13" customWidth="1"/>
    <col min="6" max="6" width="9.140625" style="13"/>
    <col min="7" max="7" width="17.5703125" style="13" customWidth="1"/>
    <col min="8" max="8" width="9.140625" style="13"/>
    <col min="9" max="10" width="10.42578125" style="13" bestFit="1" customWidth="1"/>
    <col min="11" max="16384" width="9.140625" style="13"/>
  </cols>
  <sheetData>
    <row r="1" spans="1:10" x14ac:dyDescent="0.2">
      <c r="G1" s="14" t="s">
        <v>40</v>
      </c>
    </row>
    <row r="2" spans="1:10" ht="19.5" x14ac:dyDescent="0.2">
      <c r="A2" s="15" t="s">
        <v>41</v>
      </c>
      <c r="B2" s="16"/>
      <c r="H2" s="17"/>
    </row>
    <row r="3" spans="1:10" ht="15" thickBot="1" x14ac:dyDescent="0.25"/>
    <row r="4" spans="1:10" ht="35.25" customHeight="1" x14ac:dyDescent="0.2">
      <c r="A4" s="18" t="s">
        <v>5</v>
      </c>
      <c r="B4" s="19" t="s">
        <v>24</v>
      </c>
      <c r="C4" s="20" t="s">
        <v>3</v>
      </c>
      <c r="D4" s="20" t="s">
        <v>6</v>
      </c>
      <c r="E4" s="20" t="s">
        <v>2</v>
      </c>
      <c r="F4" s="21" t="s">
        <v>0</v>
      </c>
      <c r="G4" s="22" t="s">
        <v>1</v>
      </c>
    </row>
    <row r="5" spans="1:10" ht="32.25" customHeight="1" thickBot="1" x14ac:dyDescent="0.25">
      <c r="A5" s="63" t="s">
        <v>18</v>
      </c>
      <c r="B5" s="64"/>
      <c r="C5" s="64"/>
      <c r="D5" s="64"/>
      <c r="E5" s="64"/>
      <c r="F5" s="64"/>
      <c r="G5" s="65"/>
    </row>
    <row r="6" spans="1:10" ht="15.75" thickBot="1" x14ac:dyDescent="0.25">
      <c r="A6" s="60" t="s">
        <v>7</v>
      </c>
      <c r="B6" s="61"/>
      <c r="C6" s="61"/>
      <c r="D6" s="61"/>
      <c r="E6" s="61"/>
      <c r="F6" s="61"/>
      <c r="G6" s="62"/>
    </row>
    <row r="7" spans="1:10" x14ac:dyDescent="0.2">
      <c r="A7" s="23" t="s">
        <v>8</v>
      </c>
      <c r="B7" s="51"/>
      <c r="C7" s="1">
        <v>0</v>
      </c>
      <c r="D7" s="24">
        <v>2</v>
      </c>
      <c r="E7" s="25">
        <f>C7*D7</f>
        <v>0</v>
      </c>
      <c r="F7" s="2">
        <v>0.21</v>
      </c>
      <c r="G7" s="26">
        <f>E7+(E7*F7)</f>
        <v>0</v>
      </c>
      <c r="I7" s="27"/>
      <c r="J7" s="27"/>
    </row>
    <row r="8" spans="1:10" ht="23.25" thickBot="1" x14ac:dyDescent="0.25">
      <c r="A8" s="28" t="s">
        <v>31</v>
      </c>
      <c r="B8" s="52"/>
      <c r="C8" s="3">
        <v>0</v>
      </c>
      <c r="D8" s="29">
        <v>1</v>
      </c>
      <c r="E8" s="30">
        <f t="shared" ref="E8" si="0">C8*D8</f>
        <v>0</v>
      </c>
      <c r="F8" s="12">
        <v>0.21</v>
      </c>
      <c r="G8" s="31">
        <f t="shared" ref="G8" si="1">E8+(E8*F8)</f>
        <v>0</v>
      </c>
    </row>
    <row r="9" spans="1:10" x14ac:dyDescent="0.2">
      <c r="A9" s="23" t="s">
        <v>9</v>
      </c>
      <c r="B9" s="51"/>
      <c r="C9" s="1">
        <v>0</v>
      </c>
      <c r="D9" s="24">
        <v>2</v>
      </c>
      <c r="E9" s="25">
        <f t="shared" ref="E9:E14" si="2">C9*D9</f>
        <v>0</v>
      </c>
      <c r="F9" s="2">
        <v>0.21</v>
      </c>
      <c r="G9" s="26">
        <f t="shared" ref="G9:G14" si="3">E9+(E9*F9)</f>
        <v>0</v>
      </c>
    </row>
    <row r="10" spans="1:10" ht="24.75" customHeight="1" thickBot="1" x14ac:dyDescent="0.25">
      <c r="A10" s="28" t="s">
        <v>31</v>
      </c>
      <c r="B10" s="52"/>
      <c r="C10" s="3">
        <v>0</v>
      </c>
      <c r="D10" s="29">
        <v>1</v>
      </c>
      <c r="E10" s="30">
        <f t="shared" si="2"/>
        <v>0</v>
      </c>
      <c r="F10" s="12">
        <v>0.21</v>
      </c>
      <c r="G10" s="31">
        <f t="shared" si="3"/>
        <v>0</v>
      </c>
    </row>
    <row r="11" spans="1:10" x14ac:dyDescent="0.2">
      <c r="A11" s="23" t="s">
        <v>10</v>
      </c>
      <c r="B11" s="51"/>
      <c r="C11" s="1">
        <v>0</v>
      </c>
      <c r="D11" s="24">
        <v>1</v>
      </c>
      <c r="E11" s="25">
        <f t="shared" si="2"/>
        <v>0</v>
      </c>
      <c r="F11" s="2">
        <v>0.21</v>
      </c>
      <c r="G11" s="26">
        <f t="shared" si="3"/>
        <v>0</v>
      </c>
    </row>
    <row r="12" spans="1:10" ht="25.5" customHeight="1" thickBot="1" x14ac:dyDescent="0.25">
      <c r="A12" s="28" t="s">
        <v>31</v>
      </c>
      <c r="B12" s="52"/>
      <c r="C12" s="3">
        <v>0</v>
      </c>
      <c r="D12" s="29">
        <v>1</v>
      </c>
      <c r="E12" s="30">
        <f t="shared" si="2"/>
        <v>0</v>
      </c>
      <c r="F12" s="4">
        <v>0.21</v>
      </c>
      <c r="G12" s="31">
        <f t="shared" si="3"/>
        <v>0</v>
      </c>
    </row>
    <row r="13" spans="1:10" x14ac:dyDescent="0.2">
      <c r="A13" s="32" t="s">
        <v>11</v>
      </c>
      <c r="B13" s="53"/>
      <c r="C13" s="5">
        <v>0</v>
      </c>
      <c r="D13" s="33">
        <v>1</v>
      </c>
      <c r="E13" s="34">
        <f t="shared" si="2"/>
        <v>0</v>
      </c>
      <c r="F13" s="6">
        <v>0.21</v>
      </c>
      <c r="G13" s="35">
        <f t="shared" si="3"/>
        <v>0</v>
      </c>
    </row>
    <row r="14" spans="1:10" ht="24.75" customHeight="1" thickBot="1" x14ac:dyDescent="0.25">
      <c r="A14" s="36" t="s">
        <v>31</v>
      </c>
      <c r="B14" s="54"/>
      <c r="C14" s="7">
        <v>0</v>
      </c>
      <c r="D14" s="37">
        <v>1</v>
      </c>
      <c r="E14" s="38">
        <f t="shared" si="2"/>
        <v>0</v>
      </c>
      <c r="F14" s="10">
        <v>0.21</v>
      </c>
      <c r="G14" s="39">
        <f t="shared" si="3"/>
        <v>0</v>
      </c>
    </row>
    <row r="15" spans="1:10" ht="15.75" thickBot="1" x14ac:dyDescent="0.25">
      <c r="A15" s="60" t="s">
        <v>12</v>
      </c>
      <c r="B15" s="61"/>
      <c r="C15" s="61"/>
      <c r="D15" s="61"/>
      <c r="E15" s="61"/>
      <c r="F15" s="61"/>
      <c r="G15" s="62"/>
    </row>
    <row r="16" spans="1:10" x14ac:dyDescent="0.2">
      <c r="A16" s="23" t="s">
        <v>13</v>
      </c>
      <c r="B16" s="51"/>
      <c r="C16" s="1">
        <v>0</v>
      </c>
      <c r="D16" s="24">
        <v>2</v>
      </c>
      <c r="E16" s="25">
        <f t="shared" ref="E16:E19" si="4">C16*D16</f>
        <v>0</v>
      </c>
      <c r="F16" s="2">
        <v>0.21</v>
      </c>
      <c r="G16" s="26">
        <f t="shared" ref="G16:G17" si="5">E16+(E16*F16)</f>
        <v>0</v>
      </c>
      <c r="I16" s="27"/>
    </row>
    <row r="17" spans="1:9" x14ac:dyDescent="0.2">
      <c r="A17" s="40" t="s">
        <v>14</v>
      </c>
      <c r="B17" s="55"/>
      <c r="C17" s="8">
        <v>0</v>
      </c>
      <c r="D17" s="41">
        <v>160</v>
      </c>
      <c r="E17" s="42">
        <f t="shared" si="4"/>
        <v>0</v>
      </c>
      <c r="F17" s="9">
        <v>0.21</v>
      </c>
      <c r="G17" s="43">
        <f t="shared" si="5"/>
        <v>0</v>
      </c>
    </row>
    <row r="18" spans="1:9" ht="25.5" x14ac:dyDescent="0.2">
      <c r="A18" s="40" t="s">
        <v>30</v>
      </c>
      <c r="B18" s="55"/>
      <c r="C18" s="8">
        <v>0</v>
      </c>
      <c r="D18" s="41">
        <v>2</v>
      </c>
      <c r="E18" s="34">
        <f t="shared" si="4"/>
        <v>0</v>
      </c>
      <c r="F18" s="9">
        <v>0.21</v>
      </c>
      <c r="G18" s="35">
        <f>E18+(E18*F18)</f>
        <v>0</v>
      </c>
    </row>
    <row r="19" spans="1:9" ht="23.25" thickBot="1" x14ac:dyDescent="0.25">
      <c r="A19" s="28" t="s">
        <v>31</v>
      </c>
      <c r="B19" s="52"/>
      <c r="C19" s="3">
        <v>0</v>
      </c>
      <c r="D19" s="29">
        <v>1</v>
      </c>
      <c r="E19" s="30">
        <f t="shared" si="4"/>
        <v>0</v>
      </c>
      <c r="F19" s="12">
        <v>0.21</v>
      </c>
      <c r="G19" s="31">
        <f t="shared" ref="G19" si="6">E19+(E19*F19)</f>
        <v>0</v>
      </c>
    </row>
    <row r="20" spans="1:9" x14ac:dyDescent="0.2">
      <c r="A20" s="32" t="s">
        <v>25</v>
      </c>
      <c r="B20" s="53"/>
      <c r="C20" s="5">
        <v>0</v>
      </c>
      <c r="D20" s="33">
        <v>1</v>
      </c>
      <c r="E20" s="34">
        <f t="shared" ref="E20:E21" si="7">C20*D20</f>
        <v>0</v>
      </c>
      <c r="F20" s="6">
        <v>0.21</v>
      </c>
      <c r="G20" s="35">
        <f t="shared" ref="G20:G21" si="8">E20+(E20*F20)</f>
        <v>0</v>
      </c>
    </row>
    <row r="21" spans="1:9" x14ac:dyDescent="0.2">
      <c r="A21" s="40" t="s">
        <v>33</v>
      </c>
      <c r="B21" s="55"/>
      <c r="C21" s="8">
        <v>0</v>
      </c>
      <c r="D21" s="41">
        <v>1</v>
      </c>
      <c r="E21" s="42">
        <f t="shared" si="7"/>
        <v>0</v>
      </c>
      <c r="F21" s="9">
        <v>0.21</v>
      </c>
      <c r="G21" s="43">
        <f t="shared" si="8"/>
        <v>0</v>
      </c>
    </row>
    <row r="22" spans="1:9" ht="33" customHeight="1" thickBot="1" x14ac:dyDescent="0.25">
      <c r="A22" s="63" t="s">
        <v>27</v>
      </c>
      <c r="B22" s="64"/>
      <c r="C22" s="64"/>
      <c r="D22" s="64"/>
      <c r="E22" s="64"/>
      <c r="F22" s="64"/>
      <c r="G22" s="65"/>
    </row>
    <row r="23" spans="1:9" x14ac:dyDescent="0.2">
      <c r="A23" s="23" t="s">
        <v>22</v>
      </c>
      <c r="B23" s="51"/>
      <c r="C23" s="1">
        <v>0</v>
      </c>
      <c r="D23" s="24">
        <v>1</v>
      </c>
      <c r="E23" s="25">
        <f t="shared" ref="E23:E26" si="9">C23*D23</f>
        <v>0</v>
      </c>
      <c r="F23" s="2">
        <v>0.21</v>
      </c>
      <c r="G23" s="26">
        <f t="shared" ref="G23:G26" si="10">E23+(E23*F23)</f>
        <v>0</v>
      </c>
      <c r="I23" s="27"/>
    </row>
    <row r="24" spans="1:9" ht="23.25" thickBot="1" x14ac:dyDescent="0.25">
      <c r="A24" s="28" t="s">
        <v>31</v>
      </c>
      <c r="B24" s="52"/>
      <c r="C24" s="3">
        <v>0</v>
      </c>
      <c r="D24" s="29">
        <v>1</v>
      </c>
      <c r="E24" s="30">
        <f t="shared" si="9"/>
        <v>0</v>
      </c>
      <c r="F24" s="12">
        <v>0.21</v>
      </c>
      <c r="G24" s="31">
        <f t="shared" si="10"/>
        <v>0</v>
      </c>
    </row>
    <row r="25" spans="1:9" x14ac:dyDescent="0.2">
      <c r="A25" s="32" t="s">
        <v>25</v>
      </c>
      <c r="B25" s="53"/>
      <c r="C25" s="5">
        <v>0</v>
      </c>
      <c r="D25" s="33">
        <v>1</v>
      </c>
      <c r="E25" s="34">
        <f t="shared" si="9"/>
        <v>0</v>
      </c>
      <c r="F25" s="6">
        <v>0.21</v>
      </c>
      <c r="G25" s="35">
        <f t="shared" si="10"/>
        <v>0</v>
      </c>
    </row>
    <row r="26" spans="1:9" ht="15" thickBot="1" x14ac:dyDescent="0.25">
      <c r="A26" s="44" t="s">
        <v>33</v>
      </c>
      <c r="B26" s="53"/>
      <c r="C26" s="7">
        <v>0</v>
      </c>
      <c r="D26" s="37">
        <v>1</v>
      </c>
      <c r="E26" s="38">
        <f t="shared" si="9"/>
        <v>0</v>
      </c>
      <c r="F26" s="10">
        <v>0.21</v>
      </c>
      <c r="G26" s="39">
        <f t="shared" si="10"/>
        <v>0</v>
      </c>
    </row>
    <row r="27" spans="1:9" ht="33" customHeight="1" thickBot="1" x14ac:dyDescent="0.25">
      <c r="A27" s="57" t="s">
        <v>28</v>
      </c>
      <c r="B27" s="58"/>
      <c r="C27" s="58"/>
      <c r="D27" s="58"/>
      <c r="E27" s="58"/>
      <c r="F27" s="58"/>
      <c r="G27" s="59"/>
    </row>
    <row r="28" spans="1:9" x14ac:dyDescent="0.2">
      <c r="A28" s="23" t="s">
        <v>23</v>
      </c>
      <c r="B28" s="51"/>
      <c r="C28" s="1">
        <v>0</v>
      </c>
      <c r="D28" s="24">
        <v>1</v>
      </c>
      <c r="E28" s="25">
        <f t="shared" ref="E28:E31" si="11">C28*D28</f>
        <v>0</v>
      </c>
      <c r="F28" s="2">
        <v>0.21</v>
      </c>
      <c r="G28" s="26">
        <f t="shared" ref="G28:G31" si="12">E28+(E28*F28)</f>
        <v>0</v>
      </c>
      <c r="I28" s="27"/>
    </row>
    <row r="29" spans="1:9" ht="23.25" thickBot="1" x14ac:dyDescent="0.25">
      <c r="A29" s="28" t="s">
        <v>31</v>
      </c>
      <c r="B29" s="52"/>
      <c r="C29" s="3">
        <v>0</v>
      </c>
      <c r="D29" s="29">
        <v>1</v>
      </c>
      <c r="E29" s="30">
        <f t="shared" si="11"/>
        <v>0</v>
      </c>
      <c r="F29" s="12">
        <v>0.21</v>
      </c>
      <c r="G29" s="31">
        <f t="shared" si="12"/>
        <v>0</v>
      </c>
    </row>
    <row r="30" spans="1:9" x14ac:dyDescent="0.2">
      <c r="A30" s="32" t="s">
        <v>25</v>
      </c>
      <c r="B30" s="53"/>
      <c r="C30" s="5">
        <v>0</v>
      </c>
      <c r="D30" s="33">
        <v>1</v>
      </c>
      <c r="E30" s="34">
        <f t="shared" si="11"/>
        <v>0</v>
      </c>
      <c r="F30" s="6">
        <v>0.21</v>
      </c>
      <c r="G30" s="35">
        <f t="shared" si="12"/>
        <v>0</v>
      </c>
    </row>
    <row r="31" spans="1:9" ht="15" thickBot="1" x14ac:dyDescent="0.25">
      <c r="A31" s="44" t="s">
        <v>33</v>
      </c>
      <c r="B31" s="53"/>
      <c r="C31" s="7">
        <v>0</v>
      </c>
      <c r="D31" s="37">
        <v>1</v>
      </c>
      <c r="E31" s="38">
        <f t="shared" si="11"/>
        <v>0</v>
      </c>
      <c r="F31" s="10">
        <v>0.21</v>
      </c>
      <c r="G31" s="39">
        <f t="shared" si="12"/>
        <v>0</v>
      </c>
    </row>
    <row r="32" spans="1:9" ht="33" customHeight="1" thickBot="1" x14ac:dyDescent="0.25">
      <c r="A32" s="57" t="s">
        <v>26</v>
      </c>
      <c r="B32" s="58"/>
      <c r="C32" s="58"/>
      <c r="D32" s="58"/>
      <c r="E32" s="58"/>
      <c r="F32" s="58"/>
      <c r="G32" s="59"/>
    </row>
    <row r="33" spans="1:9" x14ac:dyDescent="0.2">
      <c r="A33" s="23" t="s">
        <v>15</v>
      </c>
      <c r="B33" s="51"/>
      <c r="C33" s="1">
        <v>0</v>
      </c>
      <c r="D33" s="24">
        <v>2</v>
      </c>
      <c r="E33" s="25">
        <f t="shared" ref="E33:E46" si="13">C33*D33</f>
        <v>0</v>
      </c>
      <c r="F33" s="2">
        <v>0.21</v>
      </c>
      <c r="G33" s="26">
        <f t="shared" ref="G33:G44" si="14">E33+(E33*F33)</f>
        <v>0</v>
      </c>
      <c r="I33" s="27"/>
    </row>
    <row r="34" spans="1:9" ht="23.25" thickBot="1" x14ac:dyDescent="0.25">
      <c r="A34" s="28" t="s">
        <v>31</v>
      </c>
      <c r="B34" s="52"/>
      <c r="C34" s="3">
        <v>0</v>
      </c>
      <c r="D34" s="29">
        <v>1</v>
      </c>
      <c r="E34" s="30">
        <f t="shared" si="13"/>
        <v>0</v>
      </c>
      <c r="F34" s="12">
        <v>0.21</v>
      </c>
      <c r="G34" s="31">
        <f t="shared" si="14"/>
        <v>0</v>
      </c>
    </row>
    <row r="35" spans="1:9" x14ac:dyDescent="0.2">
      <c r="A35" s="23" t="s">
        <v>16</v>
      </c>
      <c r="B35" s="51"/>
      <c r="C35" s="1">
        <v>0</v>
      </c>
      <c r="D35" s="24">
        <v>1</v>
      </c>
      <c r="E35" s="25">
        <f t="shared" si="13"/>
        <v>0</v>
      </c>
      <c r="F35" s="2">
        <v>0.21</v>
      </c>
      <c r="G35" s="26">
        <f t="shared" si="14"/>
        <v>0</v>
      </c>
    </row>
    <row r="36" spans="1:9" ht="23.25" thickBot="1" x14ac:dyDescent="0.25">
      <c r="A36" s="28" t="s">
        <v>31</v>
      </c>
      <c r="B36" s="52"/>
      <c r="C36" s="3">
        <v>0</v>
      </c>
      <c r="D36" s="29">
        <v>1</v>
      </c>
      <c r="E36" s="30">
        <f t="shared" si="13"/>
        <v>0</v>
      </c>
      <c r="F36" s="12">
        <v>0.21</v>
      </c>
      <c r="G36" s="31">
        <f t="shared" si="14"/>
        <v>0</v>
      </c>
    </row>
    <row r="37" spans="1:9" x14ac:dyDescent="0.2">
      <c r="A37" s="23" t="s">
        <v>17</v>
      </c>
      <c r="B37" s="51"/>
      <c r="C37" s="1">
        <v>0</v>
      </c>
      <c r="D37" s="24">
        <v>1</v>
      </c>
      <c r="E37" s="25">
        <f t="shared" si="13"/>
        <v>0</v>
      </c>
      <c r="F37" s="2">
        <v>0.21</v>
      </c>
      <c r="G37" s="26">
        <f t="shared" si="14"/>
        <v>0</v>
      </c>
    </row>
    <row r="38" spans="1:9" ht="23.25" thickBot="1" x14ac:dyDescent="0.25">
      <c r="A38" s="28" t="s">
        <v>31</v>
      </c>
      <c r="B38" s="52"/>
      <c r="C38" s="3">
        <v>0</v>
      </c>
      <c r="D38" s="29">
        <v>1</v>
      </c>
      <c r="E38" s="30">
        <f t="shared" si="13"/>
        <v>0</v>
      </c>
      <c r="F38" s="12">
        <v>0.21</v>
      </c>
      <c r="G38" s="31">
        <f t="shared" si="14"/>
        <v>0</v>
      </c>
    </row>
    <row r="39" spans="1:9" x14ac:dyDescent="0.2">
      <c r="A39" s="23" t="s">
        <v>42</v>
      </c>
      <c r="B39" s="51"/>
      <c r="C39" s="1">
        <v>0</v>
      </c>
      <c r="D39" s="24">
        <v>100</v>
      </c>
      <c r="E39" s="25">
        <f t="shared" si="13"/>
        <v>0</v>
      </c>
      <c r="F39" s="2">
        <v>0.21</v>
      </c>
      <c r="G39" s="26">
        <f t="shared" si="14"/>
        <v>0</v>
      </c>
    </row>
    <row r="40" spans="1:9" ht="23.25" thickBot="1" x14ac:dyDescent="0.25">
      <c r="A40" s="28" t="s">
        <v>31</v>
      </c>
      <c r="B40" s="52"/>
      <c r="C40" s="3">
        <v>0</v>
      </c>
      <c r="D40" s="29">
        <v>1</v>
      </c>
      <c r="E40" s="30">
        <f t="shared" si="13"/>
        <v>0</v>
      </c>
      <c r="F40" s="12">
        <v>0.21</v>
      </c>
      <c r="G40" s="31">
        <f t="shared" si="14"/>
        <v>0</v>
      </c>
    </row>
    <row r="41" spans="1:9" x14ac:dyDescent="0.2">
      <c r="A41" s="23" t="s">
        <v>32</v>
      </c>
      <c r="B41" s="51"/>
      <c r="C41" s="1">
        <v>0</v>
      </c>
      <c r="D41" s="24">
        <v>1</v>
      </c>
      <c r="E41" s="25">
        <f t="shared" si="13"/>
        <v>0</v>
      </c>
      <c r="F41" s="2">
        <v>0.21</v>
      </c>
      <c r="G41" s="26">
        <f t="shared" si="14"/>
        <v>0</v>
      </c>
    </row>
    <row r="42" spans="1:9" ht="23.25" thickBot="1" x14ac:dyDescent="0.25">
      <c r="A42" s="28" t="s">
        <v>31</v>
      </c>
      <c r="B42" s="52"/>
      <c r="C42" s="3">
        <v>0</v>
      </c>
      <c r="D42" s="29">
        <v>1</v>
      </c>
      <c r="E42" s="30">
        <f t="shared" si="13"/>
        <v>0</v>
      </c>
      <c r="F42" s="12">
        <v>0.21</v>
      </c>
      <c r="G42" s="31">
        <f t="shared" si="14"/>
        <v>0</v>
      </c>
    </row>
    <row r="43" spans="1:9" x14ac:dyDescent="0.2">
      <c r="A43" s="23" t="s">
        <v>29</v>
      </c>
      <c r="B43" s="51"/>
      <c r="C43" s="1">
        <v>0</v>
      </c>
      <c r="D43" s="24">
        <v>1</v>
      </c>
      <c r="E43" s="25">
        <f t="shared" si="13"/>
        <v>0</v>
      </c>
      <c r="F43" s="2">
        <v>0.21</v>
      </c>
      <c r="G43" s="26">
        <f t="shared" si="14"/>
        <v>0</v>
      </c>
    </row>
    <row r="44" spans="1:9" ht="23.25" thickBot="1" x14ac:dyDescent="0.25">
      <c r="A44" s="28" t="s">
        <v>31</v>
      </c>
      <c r="B44" s="52"/>
      <c r="C44" s="3">
        <v>0</v>
      </c>
      <c r="D44" s="29">
        <v>1</v>
      </c>
      <c r="E44" s="30">
        <f t="shared" si="13"/>
        <v>0</v>
      </c>
      <c r="F44" s="12">
        <v>0.21</v>
      </c>
      <c r="G44" s="31">
        <f t="shared" si="14"/>
        <v>0</v>
      </c>
      <c r="H44" s="27"/>
    </row>
    <row r="45" spans="1:9" x14ac:dyDescent="0.2">
      <c r="A45" s="32" t="s">
        <v>25</v>
      </c>
      <c r="B45" s="53"/>
      <c r="C45" s="5">
        <v>0</v>
      </c>
      <c r="D45" s="33">
        <v>1</v>
      </c>
      <c r="E45" s="34">
        <f t="shared" si="13"/>
        <v>0</v>
      </c>
      <c r="F45" s="6">
        <v>0.21</v>
      </c>
      <c r="G45" s="35">
        <f t="shared" ref="G45:G46" si="15">E45+(E45*F45)</f>
        <v>0</v>
      </c>
    </row>
    <row r="46" spans="1:9" ht="15" thickBot="1" x14ac:dyDescent="0.25">
      <c r="A46" s="44" t="s">
        <v>33</v>
      </c>
      <c r="B46" s="56"/>
      <c r="C46" s="7">
        <v>0</v>
      </c>
      <c r="D46" s="37">
        <v>1</v>
      </c>
      <c r="E46" s="38">
        <f t="shared" si="13"/>
        <v>0</v>
      </c>
      <c r="F46" s="10">
        <v>0.21</v>
      </c>
      <c r="G46" s="39">
        <f t="shared" si="15"/>
        <v>0</v>
      </c>
    </row>
    <row r="47" spans="1:9" ht="32.25" customHeight="1" thickBot="1" x14ac:dyDescent="0.25">
      <c r="A47" s="57" t="s">
        <v>19</v>
      </c>
      <c r="B47" s="58"/>
      <c r="C47" s="58"/>
      <c r="D47" s="58"/>
      <c r="E47" s="58"/>
      <c r="F47" s="58"/>
      <c r="G47" s="59"/>
    </row>
    <row r="48" spans="1:9" x14ac:dyDescent="0.2">
      <c r="A48" s="32" t="s">
        <v>20</v>
      </c>
      <c r="B48" s="53"/>
      <c r="C48" s="5">
        <v>0</v>
      </c>
      <c r="D48" s="33">
        <v>1</v>
      </c>
      <c r="E48" s="34">
        <f t="shared" ref="E48:E49" si="16">C48*D48</f>
        <v>0</v>
      </c>
      <c r="F48" s="6">
        <v>0.21</v>
      </c>
      <c r="G48" s="35">
        <f>E48+(E48*F48)</f>
        <v>0</v>
      </c>
      <c r="I48" s="27"/>
    </row>
    <row r="49" spans="1:9" x14ac:dyDescent="0.2">
      <c r="A49" s="40" t="s">
        <v>21</v>
      </c>
      <c r="B49" s="55"/>
      <c r="C49" s="8">
        <v>0</v>
      </c>
      <c r="D49" s="41">
        <v>1</v>
      </c>
      <c r="E49" s="42">
        <f t="shared" si="16"/>
        <v>0</v>
      </c>
      <c r="F49" s="9">
        <v>0.21</v>
      </c>
      <c r="G49" s="43">
        <f t="shared" ref="G49:G55" si="17">E49+(E49*F49)</f>
        <v>0</v>
      </c>
    </row>
    <row r="50" spans="1:9" ht="32.25" customHeight="1" x14ac:dyDescent="0.2">
      <c r="A50" s="66" t="s">
        <v>34</v>
      </c>
      <c r="B50" s="67"/>
      <c r="C50" s="67"/>
      <c r="D50" s="67"/>
      <c r="E50" s="67"/>
      <c r="F50" s="67"/>
      <c r="G50" s="68"/>
    </row>
    <row r="51" spans="1:9" x14ac:dyDescent="0.2">
      <c r="A51" s="40" t="s">
        <v>35</v>
      </c>
      <c r="B51" s="45"/>
      <c r="C51" s="46"/>
      <c r="D51" s="41"/>
      <c r="E51" s="42">
        <f>E45+E30+E25+E20</f>
        <v>0</v>
      </c>
      <c r="F51" s="9">
        <v>0.21</v>
      </c>
      <c r="G51" s="43">
        <f t="shared" si="17"/>
        <v>0</v>
      </c>
    </row>
    <row r="52" spans="1:9" x14ac:dyDescent="0.2">
      <c r="A52" s="44" t="s">
        <v>36</v>
      </c>
      <c r="B52" s="45"/>
      <c r="C52" s="46"/>
      <c r="D52" s="41"/>
      <c r="E52" s="42">
        <f>E7+E9+E11+E13+E16+E17+E18+E23+E28+E33+E35+E37+E39+E41+E43</f>
        <v>0</v>
      </c>
      <c r="F52" s="9">
        <v>0.21</v>
      </c>
      <c r="G52" s="43">
        <f t="shared" si="17"/>
        <v>0</v>
      </c>
    </row>
    <row r="53" spans="1:9" ht="25.5" x14ac:dyDescent="0.2">
      <c r="A53" s="44" t="s">
        <v>39</v>
      </c>
      <c r="B53" s="45"/>
      <c r="C53" s="46"/>
      <c r="D53" s="41"/>
      <c r="E53" s="42">
        <f>E8+E10+E12+E14+E19+E24+E29+E36+E34+E38+E42+E44+E40</f>
        <v>0</v>
      </c>
      <c r="F53" s="9">
        <v>0.21</v>
      </c>
      <c r="G53" s="43">
        <f t="shared" si="17"/>
        <v>0</v>
      </c>
    </row>
    <row r="54" spans="1:9" x14ac:dyDescent="0.2">
      <c r="A54" s="40" t="s">
        <v>37</v>
      </c>
      <c r="B54" s="45"/>
      <c r="C54" s="46"/>
      <c r="D54" s="41"/>
      <c r="E54" s="42">
        <f>E46+E31+E26+E21</f>
        <v>0</v>
      </c>
      <c r="F54" s="9">
        <v>0.21</v>
      </c>
      <c r="G54" s="43">
        <f t="shared" si="17"/>
        <v>0</v>
      </c>
    </row>
    <row r="55" spans="1:9" ht="15" thickBot="1" x14ac:dyDescent="0.25">
      <c r="A55" s="44" t="s">
        <v>38</v>
      </c>
      <c r="B55" s="47"/>
      <c r="C55" s="48"/>
      <c r="D55" s="37"/>
      <c r="E55" s="38">
        <f>E48+E49</f>
        <v>0</v>
      </c>
      <c r="F55" s="10">
        <v>0.21</v>
      </c>
      <c r="G55" s="39">
        <f t="shared" si="17"/>
        <v>0</v>
      </c>
    </row>
    <row r="56" spans="1:9" ht="32.25" customHeight="1" thickBot="1" x14ac:dyDescent="0.25">
      <c r="A56" s="57" t="s">
        <v>4</v>
      </c>
      <c r="B56" s="58"/>
      <c r="C56" s="58"/>
      <c r="D56" s="59"/>
      <c r="E56" s="49">
        <f>SUM(E51:E55)</f>
        <v>0</v>
      </c>
      <c r="F56" s="11">
        <v>0.21</v>
      </c>
      <c r="G56" s="50">
        <f>SUM(G51:G55)</f>
        <v>0</v>
      </c>
    </row>
    <row r="57" spans="1:9" x14ac:dyDescent="0.2">
      <c r="G57" s="27"/>
    </row>
    <row r="58" spans="1:9" x14ac:dyDescent="0.2">
      <c r="I58" s="27"/>
    </row>
  </sheetData>
  <sheetProtection algorithmName="SHA-512" hashValue="pzTI5PkkPgrt+1UxvVTrp6830BNjbUsgOOqvMbpkm9PLGscTg2EY0FmBunJSk0vmDEVND8BXOXGhWnZkMIT7vA==" saltValue="MFmHJ6N/WX8UTgL5JWstmA==" spinCount="100000" sheet="1" objects="1" scenarios="1"/>
  <mergeCells count="9">
    <mergeCell ref="A56:D56"/>
    <mergeCell ref="A6:G6"/>
    <mergeCell ref="A15:G15"/>
    <mergeCell ref="A22:G22"/>
    <mergeCell ref="A5:G5"/>
    <mergeCell ref="A27:G27"/>
    <mergeCell ref="A32:G32"/>
    <mergeCell ref="A47:G47"/>
    <mergeCell ref="A50:G50"/>
  </mergeCells>
  <pageMargins left="0.7" right="0.7" top="0.78740157499999996" bottom="0.78740157499999996" header="0.3" footer="0.3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B0EA9EDDA66348ABBA4A727B484B16" ma:contentTypeVersion="13" ma:contentTypeDescription="Vytvoří nový dokument" ma:contentTypeScope="" ma:versionID="83c837f8f32873cbfdcd33ce16e0168d">
  <xsd:schema xmlns:xsd="http://www.w3.org/2001/XMLSchema" xmlns:xs="http://www.w3.org/2001/XMLSchema" xmlns:p="http://schemas.microsoft.com/office/2006/metadata/properties" xmlns:ns2="88ea8919-d151-41ce-ac67-fd746e1ff520" xmlns:ns3="4536f90a-d64f-4880-8a6d-c6898add7fc9" targetNamespace="http://schemas.microsoft.com/office/2006/metadata/properties" ma:root="true" ma:fieldsID="247b4a3da61423d09660b18f5d286bd2" ns2:_="" ns3:_="">
    <xsd:import namespace="88ea8919-d151-41ce-ac67-fd746e1ff520"/>
    <xsd:import namespace="4536f90a-d64f-4880-8a6d-c6898add7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a8919-d151-41ce-ac67-fd746e1ff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8afe6ffe-26b0-4646-bc79-9b6433293b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6f90a-d64f-4880-8a6d-c6898add7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a87704-f08a-4b4c-929f-93c80fa23b80}" ma:internalName="TaxCatchAll" ma:showField="CatchAllData" ma:web="4536f90a-d64f-4880-8a6d-c6898add7f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6f90a-d64f-4880-8a6d-c6898add7fc9" xsi:nil="true"/>
    <lcf76f155ced4ddcb4097134ff3c332f xmlns="88ea8919-d151-41ce-ac67-fd746e1ff5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BEE60A-ED63-4348-8ED3-1CA3D00D7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32AD9-464E-4F15-89E9-A91FF6BCA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ea8919-d151-41ce-ac67-fd746e1ff520"/>
    <ds:schemaRef ds:uri="4536f90a-d64f-4880-8a6d-c6898add7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5B412F-D51E-472B-B27F-05F9E0F33B07}">
  <ds:schemaRefs>
    <ds:schemaRef ds:uri="4536f90a-d64f-4880-8a6d-c6898add7fc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88ea8919-d151-41ce-ac67-fd746e1ff5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Příloha č.7</vt:lpstr>
      <vt:lpstr>'Příloha č.7'!_Hlk148543570</vt:lpstr>
      <vt:lpstr>'Příloha č.7'!_Toc194412625</vt:lpstr>
      <vt:lpstr>'Příloha č.7'!_Toc194412629</vt:lpstr>
      <vt:lpstr>'Příloha č.7'!_Toc194412631</vt:lpstr>
      <vt:lpstr>'Příloha č.7'!Oblast_tisku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Bříza Karel</dc:creator>
  <cp:lastModifiedBy>Bříza Karel</cp:lastModifiedBy>
  <cp:lastPrinted>2025-05-15T08:38:54Z</cp:lastPrinted>
  <dcterms:created xsi:type="dcterms:W3CDTF">2013-06-10T12:37:00Z</dcterms:created>
  <dcterms:modified xsi:type="dcterms:W3CDTF">2025-05-15T08:40:05Z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0x010100BDB0EA9EDDA66348ABBA4A727B484B16</vt:lpwstr>
  </property>
  <property fmtid="{D5CDD505-2E9C-101B-9397-08002B2CF9AE}" pid="3" name="MediaServiceImageTags">
    <vt:lpwstr/>
  </property>
</Properties>
</file>