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28800" windowHeight="11835" tabRatio="150"/>
  </bookViews>
  <sheets>
    <sheet name="KALKULACE" sheetId="2" r:id="rId1"/>
  </sheets>
  <definedNames>
    <definedName name="_xlnm.Print_Area" localSheetId="0">KALKULACE!$A:$J</definedName>
  </definedNames>
  <calcPr calcId="125725"/>
</workbook>
</file>

<file path=xl/calcChain.xml><?xml version="1.0" encoding="utf-8"?>
<calcChain xmlns="http://schemas.openxmlformats.org/spreadsheetml/2006/main">
  <c r="I2" i="2"/>
  <c r="J33"/>
  <c r="J31"/>
  <c r="J29"/>
  <c r="J27"/>
  <c r="J25"/>
  <c r="J23"/>
  <c r="J21"/>
  <c r="J19"/>
  <c r="J17"/>
  <c r="J15"/>
  <c r="J13"/>
  <c r="J11"/>
  <c r="J9"/>
  <c r="I33"/>
  <c r="I31"/>
  <c r="I29"/>
  <c r="I27"/>
  <c r="I25"/>
  <c r="I23"/>
  <c r="I21"/>
  <c r="I19"/>
  <c r="I17"/>
  <c r="I15"/>
  <c r="I13"/>
  <c r="I11"/>
  <c r="I9"/>
  <c r="J7"/>
  <c r="I4" s="1"/>
  <c r="I3" s="1"/>
  <c r="I7"/>
</calcChain>
</file>

<file path=xl/sharedStrings.xml><?xml version="1.0" encoding="utf-8"?>
<sst xmlns="http://schemas.openxmlformats.org/spreadsheetml/2006/main" count="170" uniqueCount="58">
  <si>
    <t>Celkem bez DPH</t>
  </si>
  <si>
    <t>DPH 21%</t>
  </si>
  <si>
    <t>ks</t>
  </si>
  <si>
    <t>DPH</t>
  </si>
  <si>
    <t>NÁZEV</t>
  </si>
  <si>
    <t>popis</t>
  </si>
  <si>
    <t>cena bez DPH</t>
  </si>
  <si>
    <t>cena celkem s DPH</t>
  </si>
  <si>
    <t>cena celkem bez DPH</t>
  </si>
  <si>
    <t>Celkem s DPH</t>
  </si>
  <si>
    <t>cena celkem
 s DPH</t>
  </si>
  <si>
    <t>223 - Metodik prevence - Předběžný rozpočet IROP</t>
  </si>
  <si>
    <t>1)</t>
  </si>
  <si>
    <t>Stůl učitelský</t>
  </si>
  <si>
    <t/>
  </si>
  <si>
    <t>Učitelskský pracovní stůl</t>
  </si>
  <si>
    <t>21%</t>
  </si>
  <si>
    <t>2)</t>
  </si>
  <si>
    <t>Stůl jednací</t>
  </si>
  <si>
    <t>Jednací stůl</t>
  </si>
  <si>
    <t>Jednací stůl pro s rozměry š90 x h60 x v76. Jackelová konstrukce 40x20mm s komaxitovou úpravou. Zadní  deska z laminované dřevotřísky tl. 18mm s olepenými hranami ABS 0,5mm technologií PUR. Pracovní deska z laminované dřevotřísky tl. 18mm s olepenými hranami ABS 2,0mm technologií PUR. Držák na tower uchycen k noze učitelského stolu.</t>
  </si>
  <si>
    <t>3)</t>
  </si>
  <si>
    <t>Židle pro učitele</t>
  </si>
  <si>
    <t>4)</t>
  </si>
  <si>
    <t>Židle jednací</t>
  </si>
  <si>
    <t>5)</t>
  </si>
  <si>
    <t>Skříň A</t>
  </si>
  <si>
    <t>6)</t>
  </si>
  <si>
    <t>Skříň B</t>
  </si>
  <si>
    <t>7)</t>
  </si>
  <si>
    <t>Skříň D</t>
  </si>
  <si>
    <t>8)</t>
  </si>
  <si>
    <t>Nástěnka</t>
  </si>
  <si>
    <t>Keramická magnetická tabule 90 x 120cm pro fix, bílá, včetně montáže. Obdélníková magnetická tabule pro popis fixou, povrch bílá dvouvrstvá keramika e3, vypalovaná při 810 stupních, rám tabule z eloxovaného hliníku v přírodním odstínu, plastové rohy, sendvič tabule tl. 22mm.</t>
  </si>
  <si>
    <t>9)</t>
  </si>
  <si>
    <t>Police na knihy</t>
  </si>
  <si>
    <t>Rozměry š80xh20xv34cm. Korpus z laminované dřevotřísky tl. 18mm, olepený hranou ABS 2mm technologií PUR. Záda bílý sololak.</t>
  </si>
  <si>
    <t>10)</t>
  </si>
  <si>
    <t>Stůl pro žáky</t>
  </si>
  <si>
    <t>11)</t>
  </si>
  <si>
    <t>Židle pro žáky</t>
  </si>
  <si>
    <t>12)</t>
  </si>
  <si>
    <t>Rozkládací sezení</t>
  </si>
  <si>
    <t>Rozkládací matrace na zem. Univerzální rozkládací křeslo ve složeném stavu určené k příležitostnému využití na spací matraci.
Praktická součást interiéru z kvalitní PUR pěny (25 kg/m3). Možnost snadné a rychlé manipulace. 
Rozměry křesla: cca 81x79x68cm(rozložené cca185x81 cm)</t>
  </si>
  <si>
    <t>13)</t>
  </si>
  <si>
    <t>Kostka</t>
  </si>
  <si>
    <t>Sedací kostka čalouněná, molitanová hmotnost 2,8kg, rozměry: š48xv48vh48cm</t>
  </si>
  <si>
    <t>14)</t>
  </si>
  <si>
    <t>Učitelský stůl pro s rozměry š140xh60xv76. Jackelová konstrukce 40x20mm s komaxitovou úpravou. Zadní  deska z laminované dřevotřísky tl. 18mm s olepenými hranami ABS 0,5mm technologií PUR. Pracovní deska z laminované dřevotřísky tl. 18mm s olepenými hranami ABS 2,0mm technologií PUR. Skříňka do učitelského stolu se čtyřmi zásuvkami s centrálním zámkem. Korpus s rozměry š40 x h55 x v69cm. Korpus a zásuvky z laminované dřevotřísky tl. 18mm olepené 0,5mm ABS hranou technologií PUR, čela zásuvek olepené 2mm ABS hranou technologií PUR. Zásuvky na plnovýsuvech s centrálním zámkem.</t>
  </si>
  <si>
    <t>Skříň šatní vysoká s plnými dvířky. Rozměry š80xh60xv200cm. Korpus z laminované dřevotřísky tl. 18mm olepený hranou ABS 0,5mm technologií PUR, uzamykatelná plná dvířka rozvorovým zámkem, ohraněná hranou ABS 2,0mm technologií PUR. Záda bílý sololak, šatní tyč na ramínka. Dvě police přestavitelné, vrtáno průběžně. Ve skříní vlepené zrcadlo na pravé dveře.</t>
  </si>
  <si>
    <t>Skříň vysoká v horní části skleněná dvířka v rámečku, ve spodní části plná dvířka. Rozměry š80xh40xv200cm. Korpus z laminované dřevotřísky tl. 18mm olepený hranou ABS 0,5mm technologií PUR, uzamykatelná horní dvířka skleněná v rámečku a dolní plná uzamykatelná dvířka ohraněná hranou ABS 2,0mm technologií PUR. Záda bílý sololak, s šesti policemi, pět stavitelných, vrtáno průběžně. Sokl 10 cm se stavitelnými nožičkami.</t>
  </si>
  <si>
    <t>Skříň střední s plnými dvířky. Rozměry š80 x h40 x v90cm. Korpus z laminované dřevotřísky tl.18mm olepený hranou ABS 0,5mm technologií PUR, uzamykatelná plná dvířka ohraněná hranou ABS 2,0mm technologií PUR. Záda bílý sololak, dvě přestavitelné police, vrtáno po celé výšce.</t>
  </si>
  <si>
    <t>Židle s plastovým šálovým sedákem, polstrem sedáku, na kovové podnoži, s kluzáky, ergonomické pružné sezeníPohodlné ergonomické sezení na tvarovaném šálovém sedáku, omyvatelný, stohovatelné, umožňuje sedět oboustranně.</t>
  </si>
  <si>
    <t>Dopravní a jiné náklady</t>
  </si>
  <si>
    <t>Neuznatelné náklady</t>
  </si>
  <si>
    <t>Učitelská otočná židle na kolečkách s područkami, nosnost 160kg. E-synchronní mechanismus, Závislé naklápění sedáku a opěroáku, zajištění v 5 polohách, nastavení odporu naklápění opěráku v záviszávislosti na váze uživatele, antišokový systém zabraňující samovolnému navracení opěráku při odjištění fce naklápění. Nosnost 160kg. Polyuretanové područky stavitelné.   Celková výška 101-114cm, hloubka 68cm, výška sedáku 40-53cm, šířka sedáku 51cm. Záruka 5let.</t>
  </si>
  <si>
    <t xml:space="preserve">Čalouněné kancelářské křesílko, čalouněný sedák, opěrák síťový s područkami, nosnost 120 kg, rozměry šířka sedáku 48cm, celková výška 84cm, hloubka 61cm. Chromová konstrukce, černé plasty.
</t>
  </si>
  <si>
    <t>Žákovský stůl dvoumístný - PEVNÝ s kovovou konstrukcí z plochoováluRozměr š130xh50xv75cm, konstrukce plochoovál 38x20mm opatřený komaxitem, pracovní deska tl. 19mm se zaoblenými hranami R15mm, s nalepenou umakartovou deskou se zvýšenou otěruvzdorností, odolností proti poškrábání. S neoddělitelnou hranou z lakovaného bukového masivu s rádiusem R50mm. Bez úložného prostoru.Barevné provedení desky BUK.</t>
  </si>
</sst>
</file>

<file path=xl/styles.xml><?xml version="1.0" encoding="utf-8"?>
<styleSheet xmlns="http://schemas.openxmlformats.org/spreadsheetml/2006/main">
  <numFmts count="1">
    <numFmt numFmtId="164" formatCode="#,##0.00\ &quot;Kč&quot;"/>
  </numFmts>
  <fonts count="10">
    <font>
      <sz val="10"/>
      <color indexed="8"/>
      <name val="Arial"/>
      <charset val="238"/>
    </font>
    <font>
      <sz val="15"/>
      <color indexed="8"/>
      <name val="Arial"/>
      <family val="2"/>
      <charset val="238"/>
    </font>
    <font>
      <sz val="14"/>
      <color rgb="FFC00000"/>
      <name val="Arial"/>
      <family val="2"/>
      <charset val="238"/>
    </font>
    <font>
      <sz val="14"/>
      <color indexed="8"/>
      <name val="Arial"/>
      <family val="2"/>
      <charset val="238"/>
    </font>
    <font>
      <sz val="16"/>
      <color rgb="FFC00000"/>
      <name val="Arial"/>
      <family val="2"/>
      <charset val="238"/>
    </font>
    <font>
      <sz val="10"/>
      <color rgb="FFC00000"/>
      <name val="Arial"/>
      <family val="2"/>
      <charset val="238"/>
    </font>
    <font>
      <sz val="15"/>
      <color rgb="FFC00000"/>
      <name val="Arial"/>
      <family val="2"/>
      <charset val="238"/>
    </font>
    <font>
      <sz val="10"/>
      <color theme="1" tint="0.34998626667073579"/>
      <name val="Arial"/>
      <family val="2"/>
      <charset val="238"/>
    </font>
    <font>
      <sz val="12"/>
      <color rgb="FFC00000"/>
      <name val="Arial"/>
      <family val="2"/>
      <charset val="238"/>
    </font>
    <font>
      <sz val="10"/>
      <color indexed="8"/>
      <name val="Arial"/>
      <family val="2"/>
      <charset val="238"/>
    </font>
  </fonts>
  <fills count="3">
    <fill>
      <patternFill patternType="none"/>
    </fill>
    <fill>
      <patternFill patternType="gray125"/>
    </fill>
    <fill>
      <patternFill patternType="solid">
        <fgColor theme="0"/>
        <bgColor indexed="64"/>
      </patternFill>
    </fill>
  </fills>
  <borders count="5">
    <border>
      <left/>
      <right/>
      <top/>
      <bottom/>
      <diagonal/>
    </border>
    <border>
      <left/>
      <right/>
      <top/>
      <bottom style="thin">
        <color theme="0" tint="-0.14993743705557422"/>
      </bottom>
      <diagonal/>
    </border>
    <border>
      <left/>
      <right/>
      <top style="thin">
        <color theme="0" tint="-0.14993743705557422"/>
      </top>
      <bottom style="thin">
        <color theme="0" tint="-0.14993743705557422"/>
      </bottom>
      <diagonal/>
    </border>
    <border>
      <left/>
      <right/>
      <top style="thin">
        <color theme="1" tint="0.34998626667073579"/>
      </top>
      <bottom/>
      <diagonal/>
    </border>
    <border>
      <left/>
      <right/>
      <top/>
      <bottom style="thin">
        <color theme="1" tint="0.34998626667073579"/>
      </bottom>
      <diagonal/>
    </border>
  </borders>
  <cellStyleXfs count="1">
    <xf numFmtId="0" fontId="0" fillId="0" borderId="0"/>
  </cellStyleXfs>
  <cellXfs count="38">
    <xf numFmtId="0" fontId="0" fillId="0" borderId="0" xfId="0"/>
    <xf numFmtId="0" fontId="1" fillId="2" borderId="0" xfId="0" applyFont="1" applyFill="1"/>
    <xf numFmtId="0" fontId="0" fillId="2" borderId="0" xfId="0" applyFill="1" applyAlignment="1">
      <alignment horizontal="left" vertical="top" wrapText="1"/>
    </xf>
    <xf numFmtId="0" fontId="0" fillId="2" borderId="0" xfId="0" applyFill="1"/>
    <xf numFmtId="0" fontId="3" fillId="2" borderId="0" xfId="0" applyFont="1" applyFill="1" applyAlignment="1">
      <alignment horizontal="left" vertical="center"/>
    </xf>
    <xf numFmtId="0" fontId="2" fillId="2" borderId="0" xfId="0" applyFont="1" applyFill="1" applyAlignment="1">
      <alignment horizontal="left" vertical="center"/>
    </xf>
    <xf numFmtId="0" fontId="4" fillId="2" borderId="0" xfId="0" applyFont="1" applyFill="1" applyAlignment="1">
      <alignment horizontal="left" vertical="center"/>
    </xf>
    <xf numFmtId="0" fontId="1" fillId="2" borderId="0" xfId="0" applyFont="1" applyFill="1" applyAlignment="1">
      <alignment horizontal="left" vertical="top" wrapText="1"/>
    </xf>
    <xf numFmtId="0" fontId="1" fillId="2" borderId="0" xfId="0" applyFont="1" applyFill="1" applyAlignment="1">
      <alignment horizontal="center" vertical="top"/>
    </xf>
    <xf numFmtId="0" fontId="0" fillId="2" borderId="2" xfId="0" applyFill="1" applyBorder="1" applyAlignment="1">
      <alignment horizontal="left" vertical="top" wrapText="1"/>
    </xf>
    <xf numFmtId="0" fontId="0" fillId="2" borderId="2" xfId="0" applyFill="1" applyBorder="1" applyAlignment="1">
      <alignment horizontal="center" vertical="top"/>
    </xf>
    <xf numFmtId="0" fontId="6" fillId="2" borderId="0" xfId="0" applyFont="1" applyFill="1" applyAlignment="1">
      <alignment horizontal="left" vertical="center"/>
    </xf>
    <xf numFmtId="0" fontId="5" fillId="2" borderId="0" xfId="0" applyFont="1" applyFill="1" applyAlignment="1">
      <alignment horizontal="left" vertical="center"/>
    </xf>
    <xf numFmtId="0" fontId="7" fillId="2" borderId="0" xfId="0" applyFont="1" applyFill="1" applyAlignment="1">
      <alignment horizontal="center" wrapText="1"/>
    </xf>
    <xf numFmtId="0" fontId="4" fillId="2" borderId="3" xfId="0" applyFont="1" applyFill="1" applyBorder="1" applyAlignment="1">
      <alignment horizontal="left" vertical="center" indent="1"/>
    </xf>
    <xf numFmtId="0" fontId="4" fillId="2" borderId="0" xfId="0" applyFont="1" applyFill="1" applyBorder="1" applyAlignment="1">
      <alignment horizontal="left" vertical="center" indent="1"/>
    </xf>
    <xf numFmtId="0" fontId="4" fillId="2" borderId="4" xfId="0" applyFont="1" applyFill="1" applyBorder="1" applyAlignment="1">
      <alignment horizontal="left" vertical="center" indent="1"/>
    </xf>
    <xf numFmtId="4" fontId="7" fillId="2" borderId="0" xfId="0" applyNumberFormat="1" applyFont="1" applyFill="1" applyAlignment="1">
      <alignment horizontal="center" wrapText="1"/>
    </xf>
    <xf numFmtId="4" fontId="0" fillId="2" borderId="2" xfId="0" applyNumberFormat="1" applyFill="1" applyBorder="1" applyAlignment="1">
      <alignment horizontal="right" vertical="top"/>
    </xf>
    <xf numFmtId="9" fontId="0" fillId="2" borderId="2" xfId="0" applyNumberFormat="1" applyFill="1" applyBorder="1" applyAlignment="1">
      <alignment horizontal="center" vertical="top"/>
    </xf>
    <xf numFmtId="0" fontId="4" fillId="2" borderId="1" xfId="0" applyFont="1" applyFill="1" applyBorder="1" applyAlignment="1">
      <alignment horizontal="left" vertical="top"/>
    </xf>
    <xf numFmtId="0" fontId="2" fillId="2" borderId="2" xfId="0" applyFont="1" applyFill="1" applyBorder="1" applyAlignment="1">
      <alignment horizontal="left" vertical="top"/>
    </xf>
    <xf numFmtId="0" fontId="8" fillId="2" borderId="0" xfId="0" applyFont="1" applyFill="1" applyAlignment="1">
      <alignment horizontal="center" wrapText="1"/>
    </xf>
    <xf numFmtId="0" fontId="9" fillId="2" borderId="0" xfId="0" applyFont="1" applyFill="1"/>
    <xf numFmtId="0" fontId="4" fillId="2" borderId="0" xfId="0" applyFont="1" applyFill="1" applyAlignment="1">
      <alignment horizontal="left" vertical="center" wrapText="1"/>
    </xf>
    <xf numFmtId="0" fontId="3" fillId="2" borderId="0" xfId="0" applyFont="1" applyFill="1" applyAlignment="1">
      <alignment horizontal="left" vertical="center" wrapText="1"/>
    </xf>
    <xf numFmtId="0" fontId="9" fillId="2" borderId="0" xfId="0" applyFont="1" applyFill="1" applyAlignment="1">
      <alignment wrapText="1"/>
    </xf>
    <xf numFmtId="0" fontId="1" fillId="2" borderId="0" xfId="0" applyFont="1" applyFill="1" applyAlignment="1">
      <alignment wrapText="1"/>
    </xf>
    <xf numFmtId="0" fontId="9" fillId="2" borderId="0" xfId="0" applyFont="1" applyFill="1" applyAlignment="1">
      <alignment horizontal="right"/>
    </xf>
    <xf numFmtId="0" fontId="9" fillId="2" borderId="0" xfId="0" applyFont="1" applyFill="1" applyAlignment="1">
      <alignment horizontal="right" wrapText="1"/>
    </xf>
    <xf numFmtId="0" fontId="1" fillId="2" borderId="0" xfId="0" applyFont="1" applyFill="1" applyBorder="1"/>
    <xf numFmtId="0" fontId="1" fillId="2" borderId="3" xfId="0" applyFont="1" applyFill="1" applyBorder="1"/>
    <xf numFmtId="0" fontId="1" fillId="2" borderId="4" xfId="0" applyFont="1" applyFill="1" applyBorder="1"/>
    <xf numFmtId="2" fontId="2" fillId="2" borderId="1" xfId="0" applyNumberFormat="1" applyFont="1" applyFill="1" applyBorder="1" applyAlignment="1">
      <alignment horizontal="right" vertical="top"/>
    </xf>
    <xf numFmtId="164" fontId="6" fillId="2" borderId="0" xfId="0" applyNumberFormat="1" applyFont="1" applyFill="1" applyBorder="1" applyAlignment="1">
      <alignment horizontal="right" vertical="center"/>
    </xf>
    <xf numFmtId="164" fontId="6" fillId="2" borderId="3" xfId="0" applyNumberFormat="1" applyFont="1" applyFill="1" applyBorder="1" applyAlignment="1">
      <alignment horizontal="right" vertical="center"/>
    </xf>
    <xf numFmtId="164" fontId="6" fillId="2" borderId="0" xfId="0" applyNumberFormat="1" applyFont="1" applyFill="1" applyBorder="1" applyAlignment="1">
      <alignment horizontal="right" vertical="center"/>
    </xf>
    <xf numFmtId="164" fontId="6" fillId="2" borderId="4" xfId="0" applyNumberFormat="1" applyFont="1" applyFill="1" applyBorder="1" applyAlignment="1">
      <alignment horizontal="right" vertical="center"/>
    </xf>
  </cellXfs>
  <cellStyles count="1">
    <cellStyle name="normální" xfId="0" builtinId="0"/>
  </cellStyles>
  <dxfs count="44">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V34"/>
  <sheetViews>
    <sheetView tabSelected="1" workbookViewId="0"/>
  </sheetViews>
  <sheetFormatPr defaultRowHeight="20.25"/>
  <cols>
    <col min="1" max="1" width="5.7109375" style="6" customWidth="1"/>
    <col min="2" max="2" width="5.5703125" style="5" customWidth="1"/>
    <col min="3" max="3" width="31.140625" style="5" customWidth="1"/>
    <col min="4" max="4" width="40.85546875" style="2" customWidth="1"/>
    <col min="5" max="5" width="46.5703125" style="2" customWidth="1"/>
    <col min="7" max="7" width="9.140625" customWidth="1"/>
    <col min="9" max="9" width="13.28515625" customWidth="1"/>
    <col min="10" max="10" width="22.7109375" style="12" customWidth="1"/>
    <col min="11" max="19" width="8.42578125" style="28" hidden="1" customWidth="1"/>
    <col min="20" max="20" width="8.42578125" style="23" customWidth="1"/>
    <col min="21" max="22" width="9.140625" style="23"/>
    <col min="23" max="16384" width="9.140625" style="3"/>
  </cols>
  <sheetData>
    <row r="1" spans="1:22" s="1" customFormat="1" ht="37.5" customHeight="1">
      <c r="A1" s="6" t="s">
        <v>11</v>
      </c>
      <c r="B1" s="4"/>
      <c r="C1" s="4"/>
      <c r="D1" s="7"/>
      <c r="E1" s="7"/>
      <c r="G1" s="8"/>
      <c r="H1" s="8"/>
      <c r="I1" s="8"/>
      <c r="J1" s="11"/>
      <c r="K1" s="28"/>
      <c r="L1" s="28"/>
      <c r="M1" s="28"/>
      <c r="N1" s="28"/>
      <c r="O1" s="28"/>
      <c r="P1" s="28"/>
      <c r="Q1" s="28"/>
      <c r="R1" s="28"/>
      <c r="S1" s="28"/>
      <c r="T1" s="23"/>
      <c r="U1" s="23"/>
      <c r="V1" s="23"/>
    </row>
    <row r="2" spans="1:22" s="1" customFormat="1">
      <c r="A2" s="6" t="s">
        <v>54</v>
      </c>
      <c r="B2" s="4"/>
      <c r="C2" s="4"/>
      <c r="D2" s="7"/>
      <c r="E2" s="6"/>
      <c r="F2" s="14" t="s">
        <v>0</v>
      </c>
      <c r="G2" s="31"/>
      <c r="H2" s="31"/>
      <c r="I2" s="35">
        <f>G7+G9+G11+G13+G15+G17+G19+G21+G23+G25+G27+G29+G31+G33</f>
        <v>0</v>
      </c>
      <c r="J2" s="35"/>
      <c r="K2" s="28"/>
      <c r="L2" s="28"/>
      <c r="M2" s="28"/>
      <c r="N2" s="28"/>
      <c r="O2" s="28"/>
      <c r="P2" s="28"/>
      <c r="Q2" s="28"/>
      <c r="R2" s="28"/>
      <c r="S2" s="28"/>
      <c r="T2" s="23"/>
      <c r="U2" s="23"/>
      <c r="V2" s="23"/>
    </row>
    <row r="3" spans="1:22" s="1" customFormat="1">
      <c r="A3" s="6"/>
      <c r="B3" s="4"/>
      <c r="C3" s="4"/>
      <c r="D3" s="7"/>
      <c r="E3" s="6"/>
      <c r="F3" s="15" t="s">
        <v>1</v>
      </c>
      <c r="G3" s="30"/>
      <c r="H3" s="30"/>
      <c r="I3" s="36">
        <f>I4-I2</f>
        <v>0</v>
      </c>
      <c r="J3" s="36"/>
      <c r="K3" s="28"/>
      <c r="L3" s="28"/>
      <c r="M3" s="28"/>
      <c r="N3" s="28"/>
      <c r="O3" s="28"/>
      <c r="P3" s="28"/>
      <c r="Q3" s="28"/>
      <c r="R3" s="28"/>
      <c r="S3" s="28"/>
      <c r="T3" s="23"/>
      <c r="U3" s="23"/>
      <c r="V3" s="23"/>
    </row>
    <row r="4" spans="1:22" s="1" customFormat="1">
      <c r="A4" s="6"/>
      <c r="B4" s="4"/>
      <c r="C4" s="4"/>
      <c r="D4" s="7"/>
      <c r="E4" s="6"/>
      <c r="F4" s="16" t="s">
        <v>9</v>
      </c>
      <c r="G4" s="32"/>
      <c r="H4" s="32"/>
      <c r="I4" s="37">
        <f>J7+J9+J11+J13+J15+J17+J19+J21+J23+J27+J25+J29+J31+J33</f>
        <v>0</v>
      </c>
      <c r="J4" s="37"/>
      <c r="K4" s="28"/>
      <c r="L4" s="28"/>
      <c r="M4" s="28"/>
      <c r="N4" s="28"/>
      <c r="O4" s="28"/>
      <c r="P4" s="28"/>
      <c r="Q4" s="28"/>
      <c r="R4" s="28"/>
      <c r="S4" s="28"/>
      <c r="T4" s="23"/>
      <c r="U4" s="23"/>
      <c r="V4" s="23"/>
    </row>
    <row r="5" spans="1:22" s="1" customFormat="1">
      <c r="A5" s="6"/>
      <c r="B5" s="4"/>
      <c r="C5" s="4"/>
      <c r="D5" s="7"/>
      <c r="E5" s="6"/>
      <c r="J5" s="34"/>
      <c r="K5" s="28"/>
      <c r="L5" s="28"/>
      <c r="M5" s="28"/>
      <c r="N5" s="28"/>
      <c r="O5" s="28"/>
      <c r="P5" s="28"/>
      <c r="Q5" s="28"/>
      <c r="R5" s="28"/>
      <c r="S5" s="28"/>
      <c r="T5" s="23"/>
      <c r="U5" s="23"/>
      <c r="V5" s="23"/>
    </row>
    <row r="6" spans="1:22" s="27" customFormat="1" ht="39">
      <c r="A6" s="24"/>
      <c r="B6" s="25"/>
      <c r="C6" s="25"/>
      <c r="D6" s="13" t="s">
        <v>4</v>
      </c>
      <c r="E6" s="13" t="s">
        <v>5</v>
      </c>
      <c r="F6" s="13" t="s">
        <v>2</v>
      </c>
      <c r="G6" s="17" t="s">
        <v>6</v>
      </c>
      <c r="H6" s="13" t="s">
        <v>3</v>
      </c>
      <c r="I6" s="17" t="s">
        <v>8</v>
      </c>
      <c r="J6" s="22" t="s">
        <v>10</v>
      </c>
      <c r="K6" s="29"/>
      <c r="L6" s="29"/>
      <c r="M6" s="29"/>
      <c r="N6" s="29"/>
      <c r="O6" s="29" t="s">
        <v>2</v>
      </c>
      <c r="P6" s="29" t="s">
        <v>6</v>
      </c>
      <c r="Q6" s="29" t="s">
        <v>3</v>
      </c>
      <c r="R6" s="29" t="s">
        <v>8</v>
      </c>
      <c r="S6" s="29" t="s">
        <v>7</v>
      </c>
      <c r="T6" s="26"/>
      <c r="U6" s="26"/>
      <c r="V6" s="26"/>
    </row>
    <row r="7" spans="1:22">
      <c r="A7" s="20" t="s">
        <v>12</v>
      </c>
      <c r="B7" s="21" t="s">
        <v>13</v>
      </c>
      <c r="C7" s="9"/>
      <c r="D7" s="9"/>
      <c r="E7" s="9" t="s">
        <v>14</v>
      </c>
      <c r="F7" s="10">
        <v>1</v>
      </c>
      <c r="G7" s="18">
        <v>0</v>
      </c>
      <c r="H7" s="19">
        <v>0.21</v>
      </c>
      <c r="I7" s="18">
        <f>G7*F7</f>
        <v>0</v>
      </c>
      <c r="J7" s="33">
        <f>G7*1.21</f>
        <v>0</v>
      </c>
      <c r="K7" s="28">
        <v>15210</v>
      </c>
      <c r="L7" s="28">
        <v>18404.099999999999</v>
      </c>
      <c r="N7" s="28">
        <v>1</v>
      </c>
    </row>
    <row r="8" spans="1:22" ht="165" customHeight="1">
      <c r="A8" s="20" t="s">
        <v>14</v>
      </c>
      <c r="B8" s="21"/>
      <c r="C8" s="9" t="s">
        <v>14</v>
      </c>
      <c r="D8" s="9" t="s">
        <v>15</v>
      </c>
      <c r="E8" s="9" t="s">
        <v>48</v>
      </c>
      <c r="F8" s="10"/>
      <c r="G8" s="18"/>
      <c r="H8" s="19" t="s">
        <v>14</v>
      </c>
      <c r="I8" s="18" t="s">
        <v>14</v>
      </c>
      <c r="J8" s="33" t="s">
        <v>14</v>
      </c>
      <c r="M8" s="28">
        <v>1</v>
      </c>
      <c r="O8" s="28">
        <v>1</v>
      </c>
      <c r="P8" s="28">
        <v>6920</v>
      </c>
      <c r="Q8" s="28" t="s">
        <v>16</v>
      </c>
      <c r="R8" s="28">
        <v>6920</v>
      </c>
      <c r="S8" s="28">
        <v>8373.1999999999989</v>
      </c>
    </row>
    <row r="9" spans="1:22">
      <c r="A9" s="20" t="s">
        <v>17</v>
      </c>
      <c r="B9" s="21" t="s">
        <v>18</v>
      </c>
      <c r="C9" s="9"/>
      <c r="D9" s="9"/>
      <c r="E9" s="9" t="s">
        <v>14</v>
      </c>
      <c r="F9" s="10">
        <v>1</v>
      </c>
      <c r="G9" s="18"/>
      <c r="H9" s="19">
        <v>0.21</v>
      </c>
      <c r="I9" s="18">
        <f>G9*F9</f>
        <v>0</v>
      </c>
      <c r="J9" s="33">
        <f>G9*1.21</f>
        <v>0</v>
      </c>
      <c r="K9" s="28">
        <v>6070</v>
      </c>
      <c r="L9" s="28">
        <v>7344.7</v>
      </c>
      <c r="N9" s="28">
        <v>2</v>
      </c>
    </row>
    <row r="10" spans="1:22" ht="91.5" customHeight="1">
      <c r="A10" s="20" t="s">
        <v>14</v>
      </c>
      <c r="B10" s="21"/>
      <c r="C10" s="9" t="s">
        <v>14</v>
      </c>
      <c r="D10" s="9" t="s">
        <v>19</v>
      </c>
      <c r="E10" s="9" t="s">
        <v>20</v>
      </c>
      <c r="F10" s="10"/>
      <c r="G10" s="18"/>
      <c r="H10" s="19" t="s">
        <v>14</v>
      </c>
      <c r="I10" s="18" t="s">
        <v>14</v>
      </c>
      <c r="J10" s="33" t="s">
        <v>14</v>
      </c>
      <c r="M10" s="28">
        <v>2</v>
      </c>
      <c r="O10" s="28">
        <v>1</v>
      </c>
      <c r="P10" s="28">
        <v>6070</v>
      </c>
      <c r="Q10" s="28" t="s">
        <v>16</v>
      </c>
      <c r="R10" s="28">
        <v>6070</v>
      </c>
      <c r="S10" s="28">
        <v>7344.7</v>
      </c>
    </row>
    <row r="11" spans="1:22">
      <c r="A11" s="20" t="s">
        <v>21</v>
      </c>
      <c r="B11" s="21" t="s">
        <v>22</v>
      </c>
      <c r="C11" s="9"/>
      <c r="D11" s="9"/>
      <c r="E11" s="9" t="s">
        <v>14</v>
      </c>
      <c r="F11" s="10">
        <v>1</v>
      </c>
      <c r="G11" s="18"/>
      <c r="H11" s="19">
        <v>0.21</v>
      </c>
      <c r="I11" s="18">
        <f>G11*F11</f>
        <v>0</v>
      </c>
      <c r="J11" s="33">
        <f>G11*1.21</f>
        <v>0</v>
      </c>
      <c r="K11" s="28">
        <v>4090</v>
      </c>
      <c r="L11" s="28">
        <v>4948.8999999999996</v>
      </c>
      <c r="N11" s="28">
        <v>3</v>
      </c>
    </row>
    <row r="12" spans="1:22" ht="161.25" customHeight="1">
      <c r="A12" s="20" t="s">
        <v>14</v>
      </c>
      <c r="B12" s="21"/>
      <c r="C12" s="9" t="s">
        <v>14</v>
      </c>
      <c r="D12" s="9" t="s">
        <v>22</v>
      </c>
      <c r="E12" s="9" t="s">
        <v>55</v>
      </c>
      <c r="F12" s="10"/>
      <c r="G12" s="18"/>
      <c r="H12" s="19" t="s">
        <v>14</v>
      </c>
      <c r="I12" s="18" t="s">
        <v>14</v>
      </c>
      <c r="J12" s="33" t="s">
        <v>14</v>
      </c>
      <c r="M12" s="28">
        <v>3</v>
      </c>
      <c r="O12" s="28">
        <v>1</v>
      </c>
      <c r="P12" s="28">
        <v>4090</v>
      </c>
      <c r="Q12" s="28" t="s">
        <v>16</v>
      </c>
      <c r="R12" s="28">
        <v>4090</v>
      </c>
      <c r="S12" s="28">
        <v>4948.8999999999996</v>
      </c>
    </row>
    <row r="13" spans="1:22">
      <c r="A13" s="20" t="s">
        <v>23</v>
      </c>
      <c r="B13" s="21" t="s">
        <v>24</v>
      </c>
      <c r="C13" s="9"/>
      <c r="D13" s="9"/>
      <c r="E13" s="9" t="s">
        <v>14</v>
      </c>
      <c r="F13" s="10">
        <v>1</v>
      </c>
      <c r="G13" s="18"/>
      <c r="H13" s="19">
        <v>0.21</v>
      </c>
      <c r="I13" s="18">
        <f>G13*F13</f>
        <v>0</v>
      </c>
      <c r="J13" s="33">
        <f>G13*1.21</f>
        <v>0</v>
      </c>
      <c r="K13" s="28">
        <v>3400</v>
      </c>
      <c r="L13" s="28">
        <v>4114</v>
      </c>
      <c r="N13" s="28">
        <v>4</v>
      </c>
    </row>
    <row r="14" spans="1:22" ht="78.75" customHeight="1">
      <c r="A14" s="20" t="s">
        <v>14</v>
      </c>
      <c r="B14" s="21"/>
      <c r="C14" s="9" t="s">
        <v>14</v>
      </c>
      <c r="D14" s="9" t="s">
        <v>24</v>
      </c>
      <c r="E14" s="9" t="s">
        <v>56</v>
      </c>
      <c r="F14" s="10"/>
      <c r="G14" s="18"/>
      <c r="H14" s="19" t="s">
        <v>14</v>
      </c>
      <c r="I14" s="18" t="s">
        <v>14</v>
      </c>
      <c r="J14" s="33" t="s">
        <v>14</v>
      </c>
      <c r="M14" s="28">
        <v>4</v>
      </c>
      <c r="O14" s="28">
        <v>1</v>
      </c>
      <c r="P14" s="28">
        <v>3400</v>
      </c>
      <c r="Q14" s="28" t="s">
        <v>16</v>
      </c>
      <c r="R14" s="28">
        <v>3400</v>
      </c>
      <c r="S14" s="28">
        <v>4114</v>
      </c>
    </row>
    <row r="15" spans="1:22" ht="25.5" customHeight="1">
      <c r="A15" s="20" t="s">
        <v>25</v>
      </c>
      <c r="B15" s="21" t="s">
        <v>26</v>
      </c>
      <c r="C15" s="9"/>
      <c r="D15" s="9"/>
      <c r="E15" s="9" t="s">
        <v>14</v>
      </c>
      <c r="F15" s="10">
        <v>1</v>
      </c>
      <c r="G15" s="18"/>
      <c r="H15" s="19">
        <v>0.21</v>
      </c>
      <c r="I15" s="18">
        <f>G15*F15</f>
        <v>0</v>
      </c>
      <c r="J15" s="33">
        <f>G15*1.21</f>
        <v>0</v>
      </c>
      <c r="K15" s="28">
        <v>7410</v>
      </c>
      <c r="L15" s="28">
        <v>8966.1</v>
      </c>
      <c r="N15" s="28">
        <v>5</v>
      </c>
    </row>
    <row r="16" spans="1:22" ht="109.5" customHeight="1">
      <c r="A16" s="20" t="s">
        <v>14</v>
      </c>
      <c r="B16" s="21"/>
      <c r="C16" s="9" t="s">
        <v>14</v>
      </c>
      <c r="D16" s="9" t="s">
        <v>26</v>
      </c>
      <c r="E16" s="9" t="s">
        <v>49</v>
      </c>
      <c r="F16" s="10"/>
      <c r="G16" s="18"/>
      <c r="H16" s="19" t="s">
        <v>14</v>
      </c>
      <c r="I16" s="18" t="s">
        <v>14</v>
      </c>
      <c r="J16" s="33" t="s">
        <v>14</v>
      </c>
      <c r="M16" s="28">
        <v>5</v>
      </c>
      <c r="O16" s="28">
        <v>1</v>
      </c>
      <c r="P16" s="28">
        <v>7410</v>
      </c>
      <c r="Q16" s="28" t="s">
        <v>16</v>
      </c>
      <c r="R16" s="28">
        <v>7410</v>
      </c>
      <c r="S16" s="28">
        <v>8966.1</v>
      </c>
    </row>
    <row r="17" spans="1:19" ht="38.25" customHeight="1">
      <c r="A17" s="20" t="s">
        <v>27</v>
      </c>
      <c r="B17" s="21" t="s">
        <v>28</v>
      </c>
      <c r="C17" s="9"/>
      <c r="D17" s="9"/>
      <c r="E17" s="9" t="s">
        <v>14</v>
      </c>
      <c r="F17" s="10">
        <v>6</v>
      </c>
      <c r="G17" s="18"/>
      <c r="H17" s="19">
        <v>0.21</v>
      </c>
      <c r="I17" s="18">
        <f>G17*F17</f>
        <v>0</v>
      </c>
      <c r="J17" s="33">
        <f>G17*1.21</f>
        <v>0</v>
      </c>
      <c r="K17" s="28">
        <v>50340</v>
      </c>
      <c r="L17" s="28">
        <v>60911.399999999994</v>
      </c>
      <c r="N17" s="28">
        <v>6</v>
      </c>
    </row>
    <row r="18" spans="1:19" ht="119.25" customHeight="1">
      <c r="A18" s="20" t="s">
        <v>14</v>
      </c>
      <c r="B18" s="21"/>
      <c r="C18" s="9" t="s">
        <v>14</v>
      </c>
      <c r="D18" s="9" t="s">
        <v>28</v>
      </c>
      <c r="E18" s="9" t="s">
        <v>50</v>
      </c>
      <c r="F18" s="10"/>
      <c r="G18" s="18"/>
      <c r="H18" s="19" t="s">
        <v>14</v>
      </c>
      <c r="I18" s="18" t="s">
        <v>14</v>
      </c>
      <c r="J18" s="33" t="s">
        <v>14</v>
      </c>
      <c r="M18" s="28">
        <v>6</v>
      </c>
      <c r="O18" s="28">
        <v>6</v>
      </c>
      <c r="P18" s="28">
        <v>8390</v>
      </c>
      <c r="Q18" s="28" t="s">
        <v>16</v>
      </c>
      <c r="R18" s="28">
        <v>50340</v>
      </c>
      <c r="S18" s="28">
        <v>60911.399999999994</v>
      </c>
    </row>
    <row r="19" spans="1:19" ht="25.5" customHeight="1">
      <c r="A19" s="20" t="s">
        <v>29</v>
      </c>
      <c r="B19" s="21" t="s">
        <v>30</v>
      </c>
      <c r="C19" s="9"/>
      <c r="D19" s="9"/>
      <c r="E19" s="9" t="s">
        <v>14</v>
      </c>
      <c r="F19" s="10">
        <v>6</v>
      </c>
      <c r="G19" s="18"/>
      <c r="H19" s="19">
        <v>0.21</v>
      </c>
      <c r="I19" s="18">
        <f>G19*F19</f>
        <v>0</v>
      </c>
      <c r="J19" s="33">
        <f>G19*1.21</f>
        <v>0</v>
      </c>
      <c r="K19" s="28">
        <v>29160</v>
      </c>
      <c r="L19" s="28">
        <v>35283.599999999999</v>
      </c>
      <c r="N19" s="28">
        <v>7</v>
      </c>
    </row>
    <row r="20" spans="1:19" ht="80.25" customHeight="1">
      <c r="A20" s="20" t="s">
        <v>14</v>
      </c>
      <c r="B20" s="21"/>
      <c r="C20" s="9" t="s">
        <v>14</v>
      </c>
      <c r="D20" s="9" t="s">
        <v>30</v>
      </c>
      <c r="E20" s="9" t="s">
        <v>51</v>
      </c>
      <c r="F20" s="10"/>
      <c r="G20" s="18"/>
      <c r="H20" s="19" t="s">
        <v>14</v>
      </c>
      <c r="I20" s="18" t="s">
        <v>14</v>
      </c>
      <c r="J20" s="33" t="s">
        <v>14</v>
      </c>
      <c r="M20" s="28">
        <v>7</v>
      </c>
      <c r="O20" s="28">
        <v>6</v>
      </c>
      <c r="P20" s="28">
        <v>4860</v>
      </c>
      <c r="Q20" s="28" t="s">
        <v>16</v>
      </c>
      <c r="R20" s="28">
        <v>29160</v>
      </c>
      <c r="S20" s="28">
        <v>35283.599999999999</v>
      </c>
    </row>
    <row r="21" spans="1:19" ht="25.5" customHeight="1">
      <c r="A21" s="20" t="s">
        <v>31</v>
      </c>
      <c r="B21" s="21" t="s">
        <v>32</v>
      </c>
      <c r="C21" s="9"/>
      <c r="D21" s="9"/>
      <c r="E21" s="9" t="s">
        <v>14</v>
      </c>
      <c r="F21" s="10">
        <v>2</v>
      </c>
      <c r="G21" s="18"/>
      <c r="H21" s="19">
        <v>0.21</v>
      </c>
      <c r="I21" s="18">
        <f>G21*F21</f>
        <v>0</v>
      </c>
      <c r="J21" s="33">
        <f>G21*1.21</f>
        <v>0</v>
      </c>
      <c r="K21" s="28">
        <v>7120</v>
      </c>
      <c r="L21" s="28">
        <v>8615.1999999999989</v>
      </c>
      <c r="N21" s="28">
        <v>8</v>
      </c>
    </row>
    <row r="22" spans="1:19" ht="78" customHeight="1">
      <c r="A22" s="20" t="s">
        <v>14</v>
      </c>
      <c r="B22" s="21"/>
      <c r="C22" s="9" t="s">
        <v>14</v>
      </c>
      <c r="D22" s="9" t="s">
        <v>32</v>
      </c>
      <c r="E22" s="9" t="s">
        <v>33</v>
      </c>
      <c r="F22" s="10"/>
      <c r="G22" s="18"/>
      <c r="H22" s="19" t="s">
        <v>14</v>
      </c>
      <c r="I22" s="18" t="s">
        <v>14</v>
      </c>
      <c r="J22" s="33" t="s">
        <v>14</v>
      </c>
      <c r="M22" s="28">
        <v>8</v>
      </c>
      <c r="O22" s="28">
        <v>2</v>
      </c>
      <c r="P22" s="28">
        <v>3560</v>
      </c>
      <c r="Q22" s="28" t="s">
        <v>16</v>
      </c>
      <c r="R22" s="28">
        <v>7120</v>
      </c>
      <c r="S22" s="28">
        <v>8615.1999999999989</v>
      </c>
    </row>
    <row r="23" spans="1:19" ht="25.5" customHeight="1">
      <c r="A23" s="20" t="s">
        <v>34</v>
      </c>
      <c r="B23" s="21" t="s">
        <v>35</v>
      </c>
      <c r="C23" s="9"/>
      <c r="D23" s="9"/>
      <c r="E23" s="9" t="s">
        <v>14</v>
      </c>
      <c r="F23" s="10">
        <v>1</v>
      </c>
      <c r="G23" s="18"/>
      <c r="H23" s="19">
        <v>0.21</v>
      </c>
      <c r="I23" s="18">
        <f>G23*F23</f>
        <v>0</v>
      </c>
      <c r="J23" s="33">
        <f>G23*1.21</f>
        <v>0</v>
      </c>
      <c r="K23" s="28">
        <v>1690</v>
      </c>
      <c r="L23" s="28">
        <v>2044.8999999999999</v>
      </c>
      <c r="N23" s="28">
        <v>9</v>
      </c>
    </row>
    <row r="24" spans="1:19" ht="44.25" customHeight="1">
      <c r="A24" s="20" t="s">
        <v>14</v>
      </c>
      <c r="B24" s="21"/>
      <c r="C24" s="9" t="s">
        <v>14</v>
      </c>
      <c r="D24" s="9" t="s">
        <v>35</v>
      </c>
      <c r="E24" s="9" t="s">
        <v>36</v>
      </c>
      <c r="F24" s="10"/>
      <c r="G24" s="18"/>
      <c r="H24" s="19" t="s">
        <v>14</v>
      </c>
      <c r="I24" s="18" t="s">
        <v>14</v>
      </c>
      <c r="J24" s="33" t="s">
        <v>14</v>
      </c>
      <c r="M24" s="28">
        <v>9</v>
      </c>
      <c r="O24" s="28">
        <v>1</v>
      </c>
      <c r="P24" s="28">
        <v>1690</v>
      </c>
      <c r="Q24" s="28" t="s">
        <v>16</v>
      </c>
      <c r="R24" s="28">
        <v>1690</v>
      </c>
      <c r="S24" s="28">
        <v>2044.8999999999999</v>
      </c>
    </row>
    <row r="25" spans="1:19">
      <c r="A25" s="20" t="s">
        <v>37</v>
      </c>
      <c r="B25" s="21" t="s">
        <v>38</v>
      </c>
      <c r="C25" s="9"/>
      <c r="D25" s="9"/>
      <c r="E25" s="9" t="s">
        <v>14</v>
      </c>
      <c r="F25" s="10">
        <v>9</v>
      </c>
      <c r="G25" s="18"/>
      <c r="H25" s="19">
        <v>0.21</v>
      </c>
      <c r="I25" s="18">
        <f>G25*F25</f>
        <v>0</v>
      </c>
      <c r="J25" s="33">
        <f>G25*1.21</f>
        <v>0</v>
      </c>
      <c r="K25" s="28">
        <v>18180</v>
      </c>
      <c r="L25" s="28">
        <v>21997.8</v>
      </c>
      <c r="N25" s="28">
        <v>10</v>
      </c>
    </row>
    <row r="26" spans="1:19" ht="117.75" customHeight="1">
      <c r="A26" s="20" t="s">
        <v>14</v>
      </c>
      <c r="B26" s="21"/>
      <c r="C26" s="9" t="s">
        <v>14</v>
      </c>
      <c r="D26" s="9" t="s">
        <v>38</v>
      </c>
      <c r="E26" s="9" t="s">
        <v>57</v>
      </c>
      <c r="F26" s="10"/>
      <c r="G26" s="18"/>
      <c r="H26" s="19" t="s">
        <v>14</v>
      </c>
      <c r="I26" s="18" t="s">
        <v>14</v>
      </c>
      <c r="J26" s="33" t="s">
        <v>14</v>
      </c>
      <c r="M26" s="28">
        <v>10</v>
      </c>
      <c r="O26" s="28">
        <v>9</v>
      </c>
      <c r="P26" s="28">
        <v>2020</v>
      </c>
      <c r="Q26" s="28" t="s">
        <v>16</v>
      </c>
      <c r="R26" s="28">
        <v>18180</v>
      </c>
      <c r="S26" s="28">
        <v>21997.8</v>
      </c>
    </row>
    <row r="27" spans="1:19" ht="25.5" customHeight="1">
      <c r="A27" s="20" t="s">
        <v>39</v>
      </c>
      <c r="B27" s="21" t="s">
        <v>40</v>
      </c>
      <c r="C27" s="9"/>
      <c r="D27" s="9"/>
      <c r="E27" s="9" t="s">
        <v>14</v>
      </c>
      <c r="F27" s="10">
        <v>34</v>
      </c>
      <c r="G27" s="18"/>
      <c r="H27" s="19">
        <v>0.21</v>
      </c>
      <c r="I27" s="18">
        <f>G27*F27</f>
        <v>0</v>
      </c>
      <c r="J27" s="33">
        <f>G27*1.21</f>
        <v>0</v>
      </c>
      <c r="K27" s="28">
        <v>71570</v>
      </c>
      <c r="L27" s="28">
        <v>86599.7</v>
      </c>
      <c r="N27" s="28">
        <v>11</v>
      </c>
    </row>
    <row r="28" spans="1:19" ht="66.75" customHeight="1">
      <c r="A28" s="20" t="s">
        <v>14</v>
      </c>
      <c r="B28" s="21"/>
      <c r="C28" s="9" t="s">
        <v>14</v>
      </c>
      <c r="D28" s="9" t="s">
        <v>40</v>
      </c>
      <c r="E28" s="9" t="s">
        <v>52</v>
      </c>
      <c r="F28" s="10"/>
      <c r="G28" s="18"/>
      <c r="H28" s="19" t="s">
        <v>14</v>
      </c>
      <c r="I28" s="18" t="s">
        <v>14</v>
      </c>
      <c r="J28" s="33" t="s">
        <v>14</v>
      </c>
      <c r="M28" s="28">
        <v>11</v>
      </c>
      <c r="O28" s="28">
        <v>34</v>
      </c>
      <c r="P28" s="28">
        <v>2105</v>
      </c>
      <c r="Q28" s="28" t="s">
        <v>16</v>
      </c>
      <c r="R28" s="28">
        <v>71570</v>
      </c>
      <c r="S28" s="28">
        <v>86599.7</v>
      </c>
    </row>
    <row r="29" spans="1:19" ht="25.5" customHeight="1">
      <c r="A29" s="20" t="s">
        <v>41</v>
      </c>
      <c r="B29" s="21" t="s">
        <v>42</v>
      </c>
      <c r="C29" s="9"/>
      <c r="D29" s="9"/>
      <c r="E29" s="9" t="s">
        <v>14</v>
      </c>
      <c r="F29" s="10">
        <v>1</v>
      </c>
      <c r="G29" s="18"/>
      <c r="H29" s="19">
        <v>0.21</v>
      </c>
      <c r="I29" s="18">
        <f>G29*F29</f>
        <v>0</v>
      </c>
      <c r="J29" s="33">
        <f>G29*1.21</f>
        <v>0</v>
      </c>
      <c r="K29" s="28">
        <v>2480</v>
      </c>
      <c r="L29" s="28">
        <v>3000.7999999999997</v>
      </c>
      <c r="N29" s="28">
        <v>12</v>
      </c>
    </row>
    <row r="30" spans="1:19" ht="90" customHeight="1">
      <c r="A30" s="20" t="s">
        <v>14</v>
      </c>
      <c r="B30" s="21"/>
      <c r="C30" s="9" t="s">
        <v>14</v>
      </c>
      <c r="D30" s="9" t="s">
        <v>42</v>
      </c>
      <c r="E30" s="9" t="s">
        <v>43</v>
      </c>
      <c r="F30" s="10"/>
      <c r="G30" s="18"/>
      <c r="H30" s="19" t="s">
        <v>14</v>
      </c>
      <c r="I30" s="18" t="s">
        <v>14</v>
      </c>
      <c r="J30" s="33" t="s">
        <v>14</v>
      </c>
      <c r="M30" s="28">
        <v>12</v>
      </c>
      <c r="O30" s="28">
        <v>1</v>
      </c>
      <c r="P30" s="28">
        <v>2480</v>
      </c>
      <c r="Q30" s="28" t="s">
        <v>16</v>
      </c>
      <c r="R30" s="28">
        <v>2480</v>
      </c>
      <c r="S30" s="28">
        <v>3000.7999999999997</v>
      </c>
    </row>
    <row r="31" spans="1:19" ht="26.25" customHeight="1">
      <c r="A31" s="20" t="s">
        <v>44</v>
      </c>
      <c r="B31" s="21" t="s">
        <v>45</v>
      </c>
      <c r="C31" s="9"/>
      <c r="D31" s="9"/>
      <c r="E31" s="9" t="s">
        <v>14</v>
      </c>
      <c r="F31" s="10">
        <v>10</v>
      </c>
      <c r="G31" s="18"/>
      <c r="H31" s="19">
        <v>0.21</v>
      </c>
      <c r="I31" s="18">
        <f>G31*F31</f>
        <v>0</v>
      </c>
      <c r="J31" s="33">
        <f>G31*1.21</f>
        <v>0</v>
      </c>
      <c r="K31" s="28">
        <v>10900</v>
      </c>
      <c r="L31" s="28">
        <v>13188.999999999998</v>
      </c>
      <c r="N31" s="28">
        <v>13</v>
      </c>
    </row>
    <row r="32" spans="1:19" ht="36" customHeight="1">
      <c r="A32" s="20" t="s">
        <v>14</v>
      </c>
      <c r="B32" s="21"/>
      <c r="C32" s="9" t="s">
        <v>14</v>
      </c>
      <c r="D32" s="9" t="s">
        <v>45</v>
      </c>
      <c r="E32" s="9" t="s">
        <v>46</v>
      </c>
      <c r="F32" s="10"/>
      <c r="G32" s="18"/>
      <c r="H32" s="19" t="s">
        <v>14</v>
      </c>
      <c r="I32" s="18" t="s">
        <v>14</v>
      </c>
      <c r="J32" s="33" t="s">
        <v>14</v>
      </c>
      <c r="M32" s="28">
        <v>13</v>
      </c>
      <c r="O32" s="28">
        <v>10</v>
      </c>
      <c r="P32" s="28">
        <v>1090</v>
      </c>
      <c r="Q32" s="28" t="s">
        <v>16</v>
      </c>
      <c r="R32" s="28">
        <v>10900</v>
      </c>
      <c r="S32" s="28">
        <v>13188.999999999998</v>
      </c>
    </row>
    <row r="33" spans="1:19">
      <c r="A33" s="20" t="s">
        <v>47</v>
      </c>
      <c r="B33" s="21" t="s">
        <v>53</v>
      </c>
      <c r="C33" s="9"/>
      <c r="D33" s="9"/>
      <c r="E33" s="9" t="s">
        <v>14</v>
      </c>
      <c r="F33" s="10">
        <v>1</v>
      </c>
      <c r="G33" s="18"/>
      <c r="H33" s="19">
        <v>0.21</v>
      </c>
      <c r="I33" s="18">
        <f>G33*F33</f>
        <v>0</v>
      </c>
      <c r="J33" s="33">
        <f>G33*1.21</f>
        <v>0</v>
      </c>
      <c r="K33" s="28">
        <v>14030</v>
      </c>
      <c r="L33" s="28">
        <v>16976.3</v>
      </c>
      <c r="N33" s="28">
        <v>14</v>
      </c>
    </row>
    <row r="34" spans="1:19" ht="20.25" customHeight="1">
      <c r="A34" s="20" t="s">
        <v>14</v>
      </c>
      <c r="B34" s="21"/>
      <c r="C34" s="9" t="s">
        <v>14</v>
      </c>
      <c r="D34" s="9" t="s">
        <v>53</v>
      </c>
      <c r="E34" s="9"/>
      <c r="F34" s="10"/>
      <c r="G34" s="18"/>
      <c r="H34" s="19" t="s">
        <v>14</v>
      </c>
      <c r="I34" s="18" t="s">
        <v>14</v>
      </c>
      <c r="J34" s="33" t="s">
        <v>14</v>
      </c>
      <c r="M34" s="28">
        <v>14</v>
      </c>
      <c r="O34" s="28">
        <v>1</v>
      </c>
      <c r="P34" s="28">
        <v>2500</v>
      </c>
      <c r="Q34" s="28" t="s">
        <v>16</v>
      </c>
      <c r="R34" s="28">
        <v>2500</v>
      </c>
      <c r="S34" s="28">
        <v>3025</v>
      </c>
    </row>
  </sheetData>
  <mergeCells count="3">
    <mergeCell ref="I2:J2"/>
    <mergeCell ref="I3:J3"/>
    <mergeCell ref="I4:J4"/>
  </mergeCells>
  <conditionalFormatting sqref="A7:J34">
    <cfRule type="expression" dxfId="43" priority="75">
      <formula>$M7=0</formula>
    </cfRule>
    <cfRule type="cellIs" dxfId="42" priority="76" operator="equal">
      <formula>0</formula>
    </cfRule>
  </conditionalFormatting>
  <conditionalFormatting sqref="H8">
    <cfRule type="expression" dxfId="41" priority="71">
      <formula>$M8=0</formula>
    </cfRule>
    <cfRule type="cellIs" dxfId="40" priority="72" operator="equal">
      <formula>0</formula>
    </cfRule>
  </conditionalFormatting>
  <conditionalFormatting sqref="G8">
    <cfRule type="expression" dxfId="39" priority="69">
      <formula>$M8=0</formula>
    </cfRule>
    <cfRule type="cellIs" dxfId="38" priority="70" operator="equal">
      <formula>0</formula>
    </cfRule>
  </conditionalFormatting>
  <conditionalFormatting sqref="I8">
    <cfRule type="expression" dxfId="37" priority="67">
      <formula>$M8=0</formula>
    </cfRule>
    <cfRule type="cellIs" dxfId="36" priority="68" operator="equal">
      <formula>0</formula>
    </cfRule>
  </conditionalFormatting>
  <conditionalFormatting sqref="G8:I8">
    <cfRule type="expression" dxfId="35" priority="65">
      <formula>$M8=0</formula>
    </cfRule>
    <cfRule type="cellIs" dxfId="34" priority="66" operator="equal">
      <formula>0</formula>
    </cfRule>
  </conditionalFormatting>
  <conditionalFormatting sqref="F8">
    <cfRule type="expression" dxfId="33" priority="61">
      <formula>$M8=0</formula>
    </cfRule>
    <cfRule type="cellIs" dxfId="32" priority="62" operator="equal">
      <formula>0</formula>
    </cfRule>
  </conditionalFormatting>
  <conditionalFormatting sqref="F8">
    <cfRule type="expression" dxfId="31" priority="59">
      <formula>$M8=0</formula>
    </cfRule>
    <cfRule type="cellIs" dxfId="30" priority="60" operator="equal">
      <formula>0</formula>
    </cfRule>
  </conditionalFormatting>
  <conditionalFormatting sqref="F7">
    <cfRule type="expression" dxfId="29" priority="57">
      <formula>$M7=0</formula>
    </cfRule>
    <cfRule type="cellIs" dxfId="28" priority="58" operator="equal">
      <formula>0</formula>
    </cfRule>
  </conditionalFormatting>
  <conditionalFormatting sqref="F7">
    <cfRule type="expression" dxfId="27" priority="55">
      <formula>$M7=0</formula>
    </cfRule>
    <cfRule type="cellIs" dxfId="26" priority="56" operator="equal">
      <formula>0</formula>
    </cfRule>
  </conditionalFormatting>
  <conditionalFormatting sqref="F8">
    <cfRule type="expression" dxfId="25" priority="53">
      <formula>$M8=0</formula>
    </cfRule>
    <cfRule type="cellIs" dxfId="24" priority="54" operator="equal">
      <formula>0</formula>
    </cfRule>
  </conditionalFormatting>
  <conditionalFormatting sqref="F8">
    <cfRule type="expression" dxfId="23" priority="51">
      <formula>$M8=0</formula>
    </cfRule>
    <cfRule type="cellIs" dxfId="22" priority="52" operator="equal">
      <formula>0</formula>
    </cfRule>
  </conditionalFormatting>
  <conditionalFormatting sqref="F9:F16">
    <cfRule type="expression" dxfId="21" priority="45">
      <formula>$M9=0</formula>
    </cfRule>
    <cfRule type="cellIs" dxfId="20" priority="46" operator="equal">
      <formula>0</formula>
    </cfRule>
  </conditionalFormatting>
  <conditionalFormatting sqref="F9:F16">
    <cfRule type="expression" dxfId="19" priority="43">
      <formula>$M9=0</formula>
    </cfRule>
    <cfRule type="cellIs" dxfId="18" priority="44" operator="equal">
      <formula>0</formula>
    </cfRule>
  </conditionalFormatting>
  <conditionalFormatting sqref="A7:F34">
    <cfRule type="expression" dxfId="17" priority="17">
      <formula>$M7=0</formula>
    </cfRule>
    <cfRule type="cellIs" dxfId="16" priority="18" operator="equal">
      <formula>0</formula>
    </cfRule>
  </conditionalFormatting>
  <conditionalFormatting sqref="F8">
    <cfRule type="expression" dxfId="15" priority="15">
      <formula>$M8=0</formula>
    </cfRule>
    <cfRule type="cellIs" dxfId="14" priority="16" operator="equal">
      <formula>0</formula>
    </cfRule>
  </conditionalFormatting>
  <conditionalFormatting sqref="F8">
    <cfRule type="expression" dxfId="13" priority="13">
      <formula>$M8=0</formula>
    </cfRule>
    <cfRule type="cellIs" dxfId="12" priority="14" operator="equal">
      <formula>0</formula>
    </cfRule>
  </conditionalFormatting>
  <conditionalFormatting sqref="F7">
    <cfRule type="expression" dxfId="11" priority="11">
      <formula>$M7=0</formula>
    </cfRule>
    <cfRule type="cellIs" dxfId="10" priority="12" operator="equal">
      <formula>0</formula>
    </cfRule>
  </conditionalFormatting>
  <conditionalFormatting sqref="F7">
    <cfRule type="expression" dxfId="9" priority="9">
      <formula>$M7=0</formula>
    </cfRule>
    <cfRule type="cellIs" dxfId="8" priority="10" operator="equal">
      <formula>0</formula>
    </cfRule>
  </conditionalFormatting>
  <conditionalFormatting sqref="F8">
    <cfRule type="expression" dxfId="7" priority="7">
      <formula>$M8=0</formula>
    </cfRule>
    <cfRule type="cellIs" dxfId="6" priority="8" operator="equal">
      <formula>0</formula>
    </cfRule>
  </conditionalFormatting>
  <conditionalFormatting sqref="F8">
    <cfRule type="expression" dxfId="5" priority="5">
      <formula>$M8=0</formula>
    </cfRule>
    <cfRule type="cellIs" dxfId="4" priority="6" operator="equal">
      <formula>0</formula>
    </cfRule>
  </conditionalFormatting>
  <conditionalFormatting sqref="F9:F16">
    <cfRule type="expression" dxfId="3" priority="3">
      <formula>$M9=0</formula>
    </cfRule>
    <cfRule type="cellIs" dxfId="2" priority="4" operator="equal">
      <formula>0</formula>
    </cfRule>
  </conditionalFormatting>
  <conditionalFormatting sqref="F9:F16">
    <cfRule type="expression" dxfId="1" priority="1">
      <formula>$M9=0</formula>
    </cfRule>
    <cfRule type="cellIs" dxfId="0" priority="2" operator="equal">
      <formula>0</formula>
    </cfRule>
  </conditionalFormatting>
  <pageMargins left="0.47244094488188981" right="0.23622047244094491" top="0.78740157480314965" bottom="0" header="0.31496062992125984" footer="0.31496062992125984"/>
  <pageSetup paperSize="9" scale="7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434B51E7B0D5E49B69185CEF03EC48E" ma:contentTypeVersion="7" ma:contentTypeDescription="Vytvoří nový dokument" ma:contentTypeScope="" ma:versionID="05b643fdc43b6b59bfdd911973583d82">
  <xsd:schema xmlns:xsd="http://www.w3.org/2001/XMLSchema" xmlns:xs="http://www.w3.org/2001/XMLSchema" xmlns:p="http://schemas.microsoft.com/office/2006/metadata/properties" xmlns:ns2="7fb0215d-5a29-4068-b9b2-30a237f24f13" xmlns:ns3="26b7fe97-6423-4cf9-ad56-9f8a47dc0d62" targetNamespace="http://schemas.microsoft.com/office/2006/metadata/properties" ma:root="true" ma:fieldsID="0b06a4f1d33debda829636e78ebbb9db" ns2:_="" ns3:_="">
    <xsd:import namespace="7fb0215d-5a29-4068-b9b2-30a237f24f13"/>
    <xsd:import namespace="26b7fe97-6423-4cf9-ad56-9f8a47dc0d62"/>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b0215d-5a29-4068-b9b2-30a237f24f13" elementFormDefault="qualified">
    <xsd:import namespace="http://schemas.microsoft.com/office/2006/documentManagement/types"/>
    <xsd:import namespace="http://schemas.microsoft.com/office/infopath/2007/PartnerControls"/>
    <xsd:element name="SharedWithUsers" ma:index="8" nillable="true" ma:displayName="Sdílí se 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dílené s podrobnostmi"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6b7fe97-6423-4cf9-ad56-9f8a47dc0d62"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C1913B6-6A71-478A-A055-50763C70AC37}"/>
</file>

<file path=customXml/itemProps2.xml><?xml version="1.0" encoding="utf-8"?>
<ds:datastoreItem xmlns:ds="http://schemas.openxmlformats.org/officeDocument/2006/customXml" ds:itemID="{2AB88AF2-6196-4C6F-9ABB-9B0E8AB51105}"/>
</file>

<file path=customXml/itemProps3.xml><?xml version="1.0" encoding="utf-8"?>
<ds:datastoreItem xmlns:ds="http://schemas.openxmlformats.org/officeDocument/2006/customXml" ds:itemID="{E68C002B-FF9E-48BA-AA62-F6AEE626954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KALKULACE</vt:lpstr>
      <vt:lpstr>KALKULACE!Oblast_tisku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NoLubos</dc:creator>
  <cp:lastModifiedBy>Lenovo</cp:lastModifiedBy>
  <cp:lastPrinted>2018-02-22T12:50:18Z</cp:lastPrinted>
  <dcterms:created xsi:type="dcterms:W3CDTF">2016-11-14T13:56:29Z</dcterms:created>
  <dcterms:modified xsi:type="dcterms:W3CDTF">2018-02-22T12:51:25Z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0x010100F434B51E7B0D5E49B69185CEF03EC48E</vt:lpwstr>
  </property>
</Properties>
</file>