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8800" windowHeight="11835" tabRatio="150"/>
  </bookViews>
  <sheets>
    <sheet name="KALKULACE" sheetId="2" r:id="rId1"/>
  </sheets>
  <definedNames>
    <definedName name="_xlnm.Print_Area" localSheetId="0">KALKULACE!$A:$J</definedName>
  </definedNames>
  <calcPr calcId="125725"/>
</workbook>
</file>

<file path=xl/calcChain.xml><?xml version="1.0" encoding="utf-8"?>
<calcChain xmlns="http://schemas.openxmlformats.org/spreadsheetml/2006/main">
  <c r="I41" i="2"/>
  <c r="J41" s="1"/>
  <c r="I39"/>
  <c r="J39" s="1"/>
  <c r="I37"/>
  <c r="J37" s="1"/>
  <c r="I35"/>
  <c r="J35" s="1"/>
  <c r="I33"/>
  <c r="J33" s="1"/>
  <c r="I31"/>
  <c r="J31" s="1"/>
  <c r="I29"/>
  <c r="J29" s="1"/>
  <c r="I27"/>
  <c r="J27" s="1"/>
  <c r="I25"/>
  <c r="J25" s="1"/>
  <c r="I23"/>
  <c r="J23" s="1"/>
  <c r="I21"/>
  <c r="J21" s="1"/>
  <c r="I19"/>
  <c r="J19" s="1"/>
  <c r="I17"/>
  <c r="J17" s="1"/>
  <c r="I15"/>
  <c r="J15" s="1"/>
  <c r="I13"/>
  <c r="J13" s="1"/>
  <c r="I11"/>
  <c r="J11" s="1"/>
  <c r="I9"/>
  <c r="J9" s="1"/>
  <c r="I7"/>
  <c r="I2" l="1"/>
  <c r="J7"/>
  <c r="I4" s="1"/>
  <c r="I3" l="1"/>
</calcChain>
</file>

<file path=xl/sharedStrings.xml><?xml version="1.0" encoding="utf-8"?>
<sst xmlns="http://schemas.openxmlformats.org/spreadsheetml/2006/main" count="204" uniqueCount="79">
  <si>
    <t>Celkem bez DPH</t>
  </si>
  <si>
    <t>DPH 21%</t>
  </si>
  <si>
    <t>ks</t>
  </si>
  <si>
    <t>DPH</t>
  </si>
  <si>
    <t>NÁZEV</t>
  </si>
  <si>
    <t>popis</t>
  </si>
  <si>
    <t>cena bez DPH</t>
  </si>
  <si>
    <t>cena celkem s DPH</t>
  </si>
  <si>
    <t>cena celkem bez DPH</t>
  </si>
  <si>
    <t>Celkem s DPH</t>
  </si>
  <si>
    <t>cena celkem
 s DPH</t>
  </si>
  <si>
    <t>419 Učebna fyziky - Vnitřní vybavení pro IROP</t>
  </si>
  <si>
    <t>1)</t>
  </si>
  <si>
    <t>Učitelský stůl na pokusy</t>
  </si>
  <si>
    <t/>
  </si>
  <si>
    <t>21%</t>
  </si>
  <si>
    <t>2)</t>
  </si>
  <si>
    <t>Stůl pro učitele na techniku</t>
  </si>
  <si>
    <t>3)</t>
  </si>
  <si>
    <t>Židle pro učitele</t>
  </si>
  <si>
    <t>4)</t>
  </si>
  <si>
    <t>Žákovské stoly pro dva žáky</t>
  </si>
  <si>
    <t>5)</t>
  </si>
  <si>
    <t>Žákovské stoly pro tři žáky</t>
  </si>
  <si>
    <t>6)</t>
  </si>
  <si>
    <t>Židle pro žáky</t>
  </si>
  <si>
    <t>7)</t>
  </si>
  <si>
    <t>Pracovní stůl</t>
  </si>
  <si>
    <t>8)</t>
  </si>
  <si>
    <t>Skříň vysoká 1</t>
  </si>
  <si>
    <t>9)</t>
  </si>
  <si>
    <t>Skříň vysoká 2</t>
  </si>
  <si>
    <t>10)</t>
  </si>
  <si>
    <t>Mycí skříňky</t>
  </si>
  <si>
    <t>11)</t>
  </si>
  <si>
    <t>Pult se skříňkou</t>
  </si>
  <si>
    <t>Skříňka s plnými dvířky, rozměry korpusu š80xh50xv89cm, rozměr včetně pracovní desky š80xh60xv90cm. Korpus z laminované dřevotřísky tl.18mm olepený hranou ABS 0,5mm technologií PUR, uzamykatelná plná dvířka ohraněná hranou ABS 2,0mm technologií PUR. Záda bílý sololak, dvě přestavitelné police, vrtáno po celé výšce. Pracovní deska kompakt rezistant tl. 12mm hrana ve tvaru bombátka.</t>
  </si>
  <si>
    <t>12)</t>
  </si>
  <si>
    <t>Odkládací put</t>
  </si>
  <si>
    <t>Odkládací pult</t>
  </si>
  <si>
    <t>13)</t>
  </si>
  <si>
    <t>Stůl pro tiskárnu</t>
  </si>
  <si>
    <t>Stůl pro tiskárnu s rozměry š80xh70xv76cm. Jackelová konstrukce 40x20mm s komaxitovou úpravou. Pracovní deska kompakt rezistant tl. 12mm, hrana ve tvaru bombátka.</t>
  </si>
  <si>
    <t>14)</t>
  </si>
  <si>
    <t>Stůl pracovní</t>
  </si>
  <si>
    <t>Stůl pro tiskárnu s rozměry š140xh70xv76cm. Jackelová konstrukce 40x20mm s komaxitovou úpravou. Pracovní deska kompakt rezistant tl. 12mm, hrana ve tvaru bombátka.</t>
  </si>
  <si>
    <t>15)</t>
  </si>
  <si>
    <t>Oddělovací přepážka s posuvnými dveřmi</t>
  </si>
  <si>
    <t>Oddělovací kout</t>
  </si>
  <si>
    <t>Oddělovací kout  s rozměry š360xh160xv200cm. Krytování z laminované dřevotřísky tl, 18mm s olepenými 2mm hranami ABS technologií PUR. Na delší straně posuvné uzamykatelné dveře s bezpečnostním sklem v rámečku z laminované dřevotřísky tl. 18mm, hrany olepené 2mm ABS hranou technologií PUR. Čelní stěna rozdělena do čtyř segmentů, v každý segment bezečnostní sklo v rámečku z laminované dřevotřísky tl. 18mm, hrany olepené 2mm ABS hranou technologií PUR.</t>
  </si>
  <si>
    <t>16)</t>
  </si>
  <si>
    <t>Dopravní a jiné náklady</t>
  </si>
  <si>
    <t>17)</t>
  </si>
  <si>
    <t>Nástěnka</t>
  </si>
  <si>
    <t>Nástěnka textilní 200x100cm šedá</t>
  </si>
  <si>
    <t>Rozměr 200x100cm, textil nalepen z obou stran nástěnky, složení sendvič tl. 22mm umožňující zapíchnout celý špendlík, rám z eleoxovaného hlivíkového rámu s plastovými rohy, s přípravou pro zavěšení na stěnu.</t>
  </si>
  <si>
    <t>18)</t>
  </si>
  <si>
    <t>Učitelská židle</t>
  </si>
  <si>
    <t>Žákovský laboratorní stůl</t>
  </si>
  <si>
    <t>Židle školní žákovská stohovatelná - plochoová. Kovová konstrukce z odlehčeného plochooválného profilu 38x20 mm, lakovaná práškovými barvami (komaxit), nohy stolu jsou ukončeny plastovými koncovkami s filcovými podložkami, které tlumí hluk a nepoškozují podlahu. Sedák a opěrka jsou vyrobené ze 7-vrstvé celobukové tvarované překližky, povrchově upravené kvalitními polyuretanovými laky. Sedáky a opěrky jsou přinýtované ke konstrukci ocelovými nýty průměru 5 mm. Židle jsou stohovatelné.</t>
  </si>
  <si>
    <t>Židle žákovská</t>
  </si>
  <si>
    <t>Pracovní stůl s rozměry š160xh70xv90cm z jackelové konstrukce 40x20mm s komaxitovou úpravou. Krytování boků stolu z laminované dřevotřísky tl. 18mm s olepenými hranami ABS 0,5mm technologií PUR, desky vloženy do uzavřené kovové konstrukce, chráněny ze všech čtyř stran. Pracovní deska s pracovní deskou kompakt rezistant tl. 12mm, hrana ve tvaru bombátka. Skříňka s rozměry š52xh33xv85cm. Korpus z laminované dřevotřísky tl. 18mm, olepené 0,5mm ABS hranou technologií PUR. Dvě police přestavitelné, vrtáno průběžně po celé výšce skříňky. Dvířka olepené 2mm ABS hranou technologií PUR, uzamykatelná.</t>
  </si>
  <si>
    <t>Dřezová skříňka o rozměrech š60xh60xv90cm s kameninovým dřezem 45x45cm osazením ze spodu pracovní desky a pákovou baterií stojánkovou vysokou. Boky z laminované dřevotřísky tl. 18mm s olepenými 0,5mm ABS hranami technologií PUR, police a dno z laminované dřevotřísky tl. 18mm olepené 0,5mm ABS hranou. Dvířka z laminované dřevotřísky tl. 18mm olepené 2mm ABS hranou technologií PUR. Pracovní deska kompakt rezistant tl. 12mm s hranou ve tvaru bombátka.</t>
  </si>
  <si>
    <t>Mycí skříňka</t>
  </si>
  <si>
    <t>Laboratorní stůl s rozměry š180xh60xv90cm z jackelové konstrukce 40x20mm s komaxitovou úpravou, pracovní deska kompakt rezistant tl. 12mm s hranou ve tvaru bombátka. Nutné doměřit na místě a upravit.</t>
  </si>
  <si>
    <t>Dopravní a ostatní náklady</t>
  </si>
  <si>
    <t>Stůl učitele na pokusy</t>
  </si>
  <si>
    <t>Učitelská katedra</t>
  </si>
  <si>
    <t>Skříňka</t>
  </si>
  <si>
    <t>Tabule</t>
  </si>
  <si>
    <t>Tabule TRIPTYCH</t>
  </si>
  <si>
    <t>Tabule TRIPTYCH K 200/120, Stojan zvedací, střed tabule bílá keramika, křídla z obou stran černá keramika
- Širokoúhlá třídílná magnetická tabule s dvouvrstvým keramickým povrchem nejvyšší kvality e3, vysoce odolným proti mechanickému poškození vypalovaná keramika při 810 stupních, sendvič tabule tl. 22mm
- Rozměr tabule v zavřeném stavu 200x120cm
- Odkládací hliníková polička 200cm
Zvedací systém: Stojan zvedací AL
- Profesionálně vyvinutá hliníková konstrukce
- Elegantní vzhled stojanu
- Vysoký komfort, tichý a hladký chod
- Snadná montáž a minimální údržba
- Rozměry 1600x950mm
- Rozsah zdvihu 56cm                                                                                                Tabule musí umožňovat snadné rozšíření o projektor s držákem pro projektor, s možností dovážení pomocí cihel.</t>
  </si>
  <si>
    <t>Demonstrační učitelské pracoviště, média pod pracovní deskou, kompakt rezistant s rozměry š170xh70xv90cm z jackelové konstrukce 40x20mm s komaxitovou úpravou. Krytování rozvodů médií z laminované dřevotřísky tl. 18mm s olepenými hranami ABS 0,5mm technologií PUR. Desky vloženy do kovové konstrukce, chráněny ze všech čtyř stran. Pracovní deska s uzamykatelným výklopem pro média kompakt rezistant tl. 12mm.       Médiový prostor do učitelského stolu se zásuvnou uzamykatelnou klapačkou - Médiový prostor se zásuvnou uzamykatelnou klapačkou, korpus z laminované dřevotřísky tl. 18mm, ložiskový výsuv pro zásuvnou část pracovní desky, uzamykatelnou, ohraněno hranou ABS 2,0mm technologií PUR.       Elektropanel pro učitele - 1xSS, 1xST, 2x230V - Elektropanel obsahuje 2 zásuvky 230V s klapkou, 1 pár zdířek stejnosměrného proudu a 1 pár zdířek střídavého proudu 0-24V.       2x Skříňka do učitelského stolu se zásuvkou a dvířky - Korpus z laminované dřevotřísky tl. 18mm olepený 0,5mm ABS hranou technologií PUR, s uzamykatelnou zásuvkou na plnovýsuvech a prostorem na pomůcky s uzamykatelnými dvířky. Dvířka a čelo zásuvky olepené 2mm ABS hranou technologií PUR.    1x Skříňka do učitelského stolu pro školní zdroj - Korpus a zásuvka z laminované dřevotřísky tl. 18mm, olepené 0,5mm ABS hranou technologií PUR, s uzamykatelnou zásuvkou pro školní zdroj s plynulou regulací 0-24V a ve spodní části prostorem na pomůcky s uzamykatelnými dvířky. Čelo zásuvky a dvířka olepeny 2mm ABS hranou technologií PUR.                      Školní zdroj s plynulou regulací napětí 0-24V stejnosměrného a střídavého proudu - Plynulá regulace napětí 0-24V pro střídavý a stejnosměrný proud s ukazatelem nastaveného napětí a odebíraného proudu. Samostatně zapínaný okruh pro učitelské pracoviště a samostatně zapínaný okruh pro žákovské pracoviště. Výstup chráněn jištěním. * Tento zdroj umožňuje plynule nastavit jakékoliv napětí v rozsahu 0-24V.** Při zapojení všech obvodů při pokusech a kolísání napětí ve veřejné síti je tímto zdrojem s plynulou regulací možno navolit přesné požadované napětí (u jiných zdrojů se skokovou regulací není možné přesné napětí navolit).      Ovládací panel pro zásuvky žáků.     Mycí učitelské pracoviště pro umístění dřezu a pákové baterie, kompakt rezistant, spodní osazení dřezu - Demonstrační mycí stůl s rozměry š50xh70xv90cm z jackelové konstrukce 40x20mms komaxitovou úpravou. Krytování rozvodů médií z laminované dřevotřísky tl. 18mm, s olepenými hranami ABS 0,5mm technologií PUR s uzamykatelnými dvířky, desky vloženy do uzavřených kovových konstrukcí chráněny ze všech čtyř stran. Pracovní deska s přípravou pro spodní usazení dřezu a horní osazení baterie a ramínka. Pracovní deska kompakt rezistant tl. 12mm, hrany ve tvaru bombátka.     Dřez kameninový bílý 45x45cm - Položka obsahuje chemicky odolný kameninový dřez 45x45cm s vyspádovaným dnem.   Výtokové ramínko s nátrubkem - Ramínko s neotočným ramenem z nerez oceli opatřené komaxitem, s jedním kohoutem a nátrubkem průměr 8mm na studenou vodu, vhodný k nasazení hadičky a vývěvy. Hadička není zahrnuta v ceně.  V ceně je zahrnuta montáž.   Baterie páková stojánková.    Revize elektroinstalace      Instalace rozvodů medií, montáž na místě</t>
  </si>
  <si>
    <t>Učitelský stůl pro psaní s rozměry š100xh70xv76cm. Jackelová konstrukce 40x20mm s komaxitovou úpravou. Zadní deska a krytování z laminované dřevotřísky tl. 18mm s olepenými 0,5mm ABS hranami technologií PUR, vložená do uzavřené kovové konstrukce, chráněno ze všech čtyř stran. Pracovní deska kompakt rezistant tl. 12mm, hrana ve tvaru bombátka. Výsuvný mechanizmus pro monitory s protizávažím umožňující zasunutí a uzamknutí LCD panelu pod úroveň pracovní desky. Krytování z laminované dřevotřísky tl. 18mm s olepenými hranami ABS 0,5mm, technologií PUR. Nesmí být použito pružiny nebo pístu. Výsuv pro klávesnici a myš montovaný do počítačových stolů. Rozměr výsuvu je šíře 70cm, hloubka 35cm. Korpus z laminované dřevotřísky tl. 18mm ohraněný hranou ABS 0,5mm technologií PUR, čelní hrana hranou ABS 2,0mm technologií PUR. Skříňka pro PC tower. Krytování z laminované dřevotřísky olepené ABS hranou 0,5mm technologií PUR, dvířka jsou uzamykatelná,  olepeny hranou ABS 2,0mm technologií PUR. Zásuvka 230V s přepěťovou ochranou, tři zásuvky 230V, zásuvka RJ45. Multimediální část o rozměrech š70xh70xv90cm se skládací pracovní deskou z kompaktu rezistant s prostorem pro vizualizer. Spodní část stolu s uzamykatelnými dvířky pro audio/video techniku. Konstrukce jackel 40x20mm, s komaxitovou úpravou. Krytování z laminované dřevotřísky tl. 18mm s olepenými 0,5mm hranami ABS technologií PUR, krycí desky a dvířka chráněny ze všech čtyř stran kovem. Pět zásuvek 230V.  Instalace rozvodů medií, montáž na místě</t>
  </si>
  <si>
    <t>Pracovní židle s  E-asynchronní mechanikou - nezávislé nastavení úhlu sedáku zajištění opěráku v kterékoli poloze v rozmezí 20°nezávislé naklápění  sedáku a opěráku, nylonový kříž, plynový píst k nastavení výšky sedáku, nosnost 110kg, bez područek, rozměry židle celková výška 99-109cm, šířka 46cm, hloubka sedáku 41cm, výška sedáku 44-56cm</t>
  </si>
  <si>
    <t>Žákovský laboratorní stůl s rozměry š120xh60xv76cm z jackelové konstrukce 40x20mm, s komaxitovou úpravou. Krytování rozvodů médií z laminované dřevotřísky tl. 18mm,  s olepenými 0,5mm hranami ABS technologií PUR, zadní deska 1/2 vložená do uzavřené kovové konstrukce, deska chráněná ze všeh čtyř stran. Pracovní deska s uzamykatelným výklopem části pracovní desky pro média s prostorem osazeným kovovým elektropanelem se zdířkami ss, st, zásuvkou 230V, pracovní deska kompakt rezistant tl. 12mm, hrany ve tvaru bombátka.   Instalace rozvodů medií, montáž na místě</t>
  </si>
  <si>
    <t>Laboratorní žákovský stůl s rozměry š180xh60xv76cm z jackelové konstrukce 40x20mm s komaxitovou úpravou. Záda stolu do 1/2 výšky, krytování rozvodů médií z laminované dřevotřísky tl. 18mm, s olepenými hranami ABS 0,5mm technologií PUR, záda vložená do uzavřené kovové konstrukce chráněná ze všech čtyř stran kovem. Pracovní deska s uzamykatelným výklopem části pracovní desky pro média s prostorem osazeným kovovým elektropanelem se zdířkami ss, st, zásuvkou 230V, pracovní deska kompakt rezistant tl. 12mm, hrany ve tvaru bombátka.  Instalace rozvodů medií, montáž na místě</t>
  </si>
  <si>
    <t>Skříň vysoká v horní části skleněná dvířka v rámečku, ve spodní části plná dvířka. Rozměry š80xh60xv200cm. Korpus z laminované dřevotřísky tl.18mm olepený hranou ABS 0,5mm technologií PUR, uzamykatelná horní dvířka skleněná v rámečku a dolní plná uzamykatelná dvířka ohraněná hranou ABS 2,0mm technologií PUR. Záda bílý sololak, s šesti policemi, pět stavitelných, vrtáno průběžně. Sokl 10 cm se stavitelnými nožičkami.</t>
  </si>
  <si>
    <t>Skříň vysoká s plnými dvířky. Rozměry š80xh50xv200cm. Korpus z laminované dřevotřísky tl. 18mm olepený hranou ABS 0,5mm technologií PUR, uzamykatelná horní i dolní plná dvířka ohraněná hranou ABS 2,0mm technologií PUR. Záda bílý sololak, s 6ti policemi-prostřední (třetí od spodu pevná pro uzamčení. Pět polic přestavitelných, vrtáno průběžně po celé výšce skříně.</t>
  </si>
</sst>
</file>

<file path=xl/styles.xml><?xml version="1.0" encoding="utf-8"?>
<styleSheet xmlns="http://schemas.openxmlformats.org/spreadsheetml/2006/main">
  <numFmts count="1">
    <numFmt numFmtId="164" formatCode="#,##0.00\ &quot;Kč&quot;"/>
  </numFmts>
  <fonts count="10">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s>
  <cellStyleXfs count="1">
    <xf numFmtId="0" fontId="0" fillId="0" borderId="0"/>
  </cellStyleXfs>
  <cellXfs count="38">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164" fontId="6" fillId="2" borderId="0" xfId="0" applyNumberFormat="1" applyFont="1" applyFill="1" applyBorder="1" applyAlignment="1">
      <alignment horizontal="right" vertical="center"/>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cellXfs>
  <cellStyles count="1">
    <cellStyle name="normální" xfId="0" builtinId="0"/>
  </cellStyles>
  <dxfs count="12">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42"/>
  <sheetViews>
    <sheetView tabSelected="1" zoomScale="80" zoomScaleNormal="80" workbookViewId="0"/>
  </sheetViews>
  <sheetFormatPr defaultRowHeight="20.25"/>
  <cols>
    <col min="1" max="1" width="5.7109375" style="6" customWidth="1"/>
    <col min="2" max="2" width="5.5703125" style="5" customWidth="1"/>
    <col min="3" max="3" width="5.140625" style="5" customWidth="1"/>
    <col min="4" max="4" width="33.7109375" style="2" customWidth="1"/>
    <col min="5" max="5" width="74" style="2" customWidth="1"/>
    <col min="7" max="7" width="12.5703125" customWidth="1"/>
    <col min="9" max="9" width="13.28515625" customWidth="1"/>
    <col min="10" max="10" width="22.7109375" style="12" customWidth="1"/>
    <col min="11" max="19" width="8.42578125" style="29" hidden="1" customWidth="1"/>
    <col min="20" max="20" width="8.42578125" style="24" customWidth="1"/>
    <col min="21" max="22" width="9.140625" style="24"/>
    <col min="23" max="16384" width="9.140625" style="3"/>
  </cols>
  <sheetData>
    <row r="1" spans="1:22" s="1" customFormat="1" ht="37.5" customHeight="1">
      <c r="A1" s="6" t="s">
        <v>11</v>
      </c>
      <c r="B1" s="4"/>
      <c r="C1" s="4"/>
      <c r="D1" s="7"/>
      <c r="E1" s="7"/>
      <c r="G1" s="8"/>
      <c r="H1" s="8"/>
      <c r="I1" s="8"/>
      <c r="J1" s="11"/>
      <c r="K1" s="29"/>
      <c r="L1" s="29"/>
      <c r="M1" s="29"/>
      <c r="N1" s="29"/>
      <c r="O1" s="29"/>
      <c r="P1" s="29"/>
      <c r="Q1" s="29"/>
      <c r="R1" s="29"/>
      <c r="S1" s="29"/>
      <c r="T1" s="24"/>
      <c r="U1" s="24"/>
      <c r="V1" s="24"/>
    </row>
    <row r="2" spans="1:22" s="1" customFormat="1">
      <c r="A2" s="6"/>
      <c r="B2" s="4"/>
      <c r="C2" s="4"/>
      <c r="D2" s="7"/>
      <c r="E2" s="6"/>
      <c r="F2" s="14" t="s">
        <v>0</v>
      </c>
      <c r="G2" s="32"/>
      <c r="H2" s="32"/>
      <c r="I2" s="35">
        <f>I7+I9+I11+I13+I15+I17+I19+I21+I23+I25+I27+I29+I31+I33+I35+I37+I39+I41</f>
        <v>0</v>
      </c>
      <c r="J2" s="35"/>
      <c r="K2" s="29"/>
      <c r="L2" s="29"/>
      <c r="M2" s="29"/>
      <c r="N2" s="29"/>
      <c r="O2" s="29"/>
      <c r="P2" s="29"/>
      <c r="Q2" s="29"/>
      <c r="R2" s="29"/>
      <c r="S2" s="29"/>
      <c r="T2" s="24"/>
      <c r="U2" s="24"/>
      <c r="V2" s="24"/>
    </row>
    <row r="3" spans="1:22" s="1" customFormat="1">
      <c r="A3" s="6"/>
      <c r="B3" s="4"/>
      <c r="C3" s="4"/>
      <c r="D3" s="7"/>
      <c r="E3" s="6"/>
      <c r="F3" s="15" t="s">
        <v>1</v>
      </c>
      <c r="G3" s="31"/>
      <c r="H3" s="31"/>
      <c r="I3" s="36">
        <f>I4-I2</f>
        <v>0</v>
      </c>
      <c r="J3" s="36"/>
      <c r="K3" s="29"/>
      <c r="L3" s="29"/>
      <c r="M3" s="29"/>
      <c r="N3" s="29"/>
      <c r="O3" s="29"/>
      <c r="P3" s="29"/>
      <c r="Q3" s="29"/>
      <c r="R3" s="29"/>
      <c r="S3" s="29"/>
      <c r="T3" s="24"/>
      <c r="U3" s="24"/>
      <c r="V3" s="24"/>
    </row>
    <row r="4" spans="1:22" s="1" customFormat="1">
      <c r="A4" s="6"/>
      <c r="B4" s="4"/>
      <c r="C4" s="4"/>
      <c r="D4" s="7"/>
      <c r="E4" s="6"/>
      <c r="F4" s="16" t="s">
        <v>9</v>
      </c>
      <c r="G4" s="33"/>
      <c r="H4" s="33"/>
      <c r="I4" s="37">
        <f>J7+J9+J11+J13+J15+J17+J19+J21+J23+J25+J27+J29+J31+J33+J35+J37+J39+J41</f>
        <v>0</v>
      </c>
      <c r="J4" s="37"/>
      <c r="K4" s="29"/>
      <c r="L4" s="29"/>
      <c r="M4" s="29"/>
      <c r="N4" s="29"/>
      <c r="O4" s="29"/>
      <c r="P4" s="29"/>
      <c r="Q4" s="29"/>
      <c r="R4" s="29"/>
      <c r="S4" s="29"/>
      <c r="T4" s="24"/>
      <c r="U4" s="24"/>
      <c r="V4" s="24"/>
    </row>
    <row r="5" spans="1:22" s="1" customFormat="1">
      <c r="A5" s="6"/>
      <c r="B5" s="4"/>
      <c r="C5" s="4"/>
      <c r="D5" s="7"/>
      <c r="E5" s="6"/>
      <c r="J5" s="19"/>
      <c r="K5" s="29"/>
      <c r="L5" s="29"/>
      <c r="M5" s="29"/>
      <c r="N5" s="29"/>
      <c r="O5" s="29"/>
      <c r="P5" s="29"/>
      <c r="Q5" s="29"/>
      <c r="R5" s="29"/>
      <c r="S5" s="29"/>
      <c r="T5" s="24"/>
      <c r="U5" s="24"/>
      <c r="V5" s="24"/>
    </row>
    <row r="6" spans="1:22" s="28" customFormat="1" ht="39">
      <c r="A6" s="25"/>
      <c r="B6" s="26"/>
      <c r="C6" s="26"/>
      <c r="D6" s="13" t="s">
        <v>4</v>
      </c>
      <c r="E6" s="13" t="s">
        <v>5</v>
      </c>
      <c r="F6" s="13" t="s">
        <v>2</v>
      </c>
      <c r="G6" s="17" t="s">
        <v>6</v>
      </c>
      <c r="H6" s="13" t="s">
        <v>3</v>
      </c>
      <c r="I6" s="17" t="s">
        <v>8</v>
      </c>
      <c r="J6" s="23" t="s">
        <v>10</v>
      </c>
      <c r="K6" s="30"/>
      <c r="L6" s="30"/>
      <c r="M6" s="30"/>
      <c r="N6" s="30"/>
      <c r="O6" s="30" t="s">
        <v>2</v>
      </c>
      <c r="P6" s="30" t="s">
        <v>6</v>
      </c>
      <c r="Q6" s="30" t="s">
        <v>3</v>
      </c>
      <c r="R6" s="30" t="s">
        <v>8</v>
      </c>
      <c r="S6" s="30" t="s">
        <v>7</v>
      </c>
      <c r="T6" s="27"/>
      <c r="U6" s="27"/>
      <c r="V6" s="27"/>
    </row>
    <row r="7" spans="1:22">
      <c r="A7" s="21" t="s">
        <v>12</v>
      </c>
      <c r="B7" s="22" t="s">
        <v>13</v>
      </c>
      <c r="C7" s="9"/>
      <c r="D7" s="9"/>
      <c r="E7" s="9" t="s">
        <v>14</v>
      </c>
      <c r="F7" s="10">
        <v>1</v>
      </c>
      <c r="G7" s="18"/>
      <c r="H7" s="20">
        <v>0.21</v>
      </c>
      <c r="I7" s="18">
        <f>G7*F7</f>
        <v>0</v>
      </c>
      <c r="J7" s="34">
        <f>I7*1.21</f>
        <v>0</v>
      </c>
      <c r="K7" s="29">
        <v>97100</v>
      </c>
      <c r="L7" s="29">
        <v>117491</v>
      </c>
      <c r="N7" s="29">
        <v>1</v>
      </c>
    </row>
    <row r="8" spans="1:22" ht="408.75" customHeight="1">
      <c r="A8" s="21" t="s">
        <v>14</v>
      </c>
      <c r="B8" s="22"/>
      <c r="C8" s="9"/>
      <c r="D8" s="9" t="s">
        <v>66</v>
      </c>
      <c r="E8" s="9" t="s">
        <v>72</v>
      </c>
      <c r="F8" s="10"/>
      <c r="G8" s="18"/>
      <c r="H8" s="20" t="s">
        <v>14</v>
      </c>
      <c r="I8" s="18" t="s">
        <v>14</v>
      </c>
      <c r="J8" s="34" t="s">
        <v>14</v>
      </c>
      <c r="M8" s="29">
        <v>1</v>
      </c>
      <c r="O8" s="29">
        <v>1</v>
      </c>
      <c r="P8" s="29">
        <v>15810</v>
      </c>
      <c r="Q8" s="29" t="s">
        <v>15</v>
      </c>
      <c r="R8" s="29">
        <v>15810</v>
      </c>
      <c r="S8" s="29">
        <v>19130.099999999999</v>
      </c>
    </row>
    <row r="9" spans="1:22">
      <c r="A9" s="21" t="s">
        <v>16</v>
      </c>
      <c r="B9" s="22" t="s">
        <v>17</v>
      </c>
      <c r="C9" s="9"/>
      <c r="D9" s="9"/>
      <c r="E9" s="9" t="s">
        <v>14</v>
      </c>
      <c r="F9" s="10">
        <v>1</v>
      </c>
      <c r="G9" s="18"/>
      <c r="H9" s="20">
        <v>0.21</v>
      </c>
      <c r="I9" s="18">
        <f>G9*F9</f>
        <v>0</v>
      </c>
      <c r="J9" s="34">
        <f>I9*1.21</f>
        <v>0</v>
      </c>
      <c r="K9" s="29">
        <v>37900</v>
      </c>
      <c r="L9" s="29">
        <v>45859</v>
      </c>
      <c r="N9" s="29">
        <v>2</v>
      </c>
    </row>
    <row r="10" spans="1:22" ht="262.5" customHeight="1">
      <c r="A10" s="21" t="s">
        <v>14</v>
      </c>
      <c r="B10" s="22"/>
      <c r="C10" s="9"/>
      <c r="D10" s="9" t="s">
        <v>67</v>
      </c>
      <c r="E10" s="9" t="s">
        <v>73</v>
      </c>
      <c r="F10" s="10"/>
      <c r="G10" s="18"/>
      <c r="H10" s="20" t="s">
        <v>14</v>
      </c>
      <c r="I10" s="18" t="s">
        <v>14</v>
      </c>
      <c r="J10" s="34" t="s">
        <v>14</v>
      </c>
      <c r="M10" s="29">
        <v>2</v>
      </c>
      <c r="O10" s="29">
        <v>1</v>
      </c>
      <c r="P10" s="29">
        <v>8210</v>
      </c>
      <c r="Q10" s="29" t="s">
        <v>15</v>
      </c>
      <c r="R10" s="29">
        <v>8210</v>
      </c>
      <c r="S10" s="29">
        <v>9934.1</v>
      </c>
    </row>
    <row r="11" spans="1:22">
      <c r="A11" s="21" t="s">
        <v>18</v>
      </c>
      <c r="B11" s="22" t="s">
        <v>19</v>
      </c>
      <c r="C11" s="9"/>
      <c r="D11" s="9"/>
      <c r="E11" s="9" t="s">
        <v>14</v>
      </c>
      <c r="F11" s="10">
        <v>2</v>
      </c>
      <c r="G11" s="18"/>
      <c r="H11" s="20">
        <v>0.21</v>
      </c>
      <c r="I11" s="18">
        <f>G11*F11</f>
        <v>0</v>
      </c>
      <c r="J11" s="34">
        <f>I11*1.21</f>
        <v>0</v>
      </c>
      <c r="K11" s="29">
        <v>3340</v>
      </c>
      <c r="L11" s="29">
        <v>4041.4</v>
      </c>
      <c r="N11" s="29">
        <v>3</v>
      </c>
    </row>
    <row r="12" spans="1:22" ht="63.75">
      <c r="A12" s="21" t="s">
        <v>14</v>
      </c>
      <c r="B12" s="22"/>
      <c r="C12" s="9" t="s">
        <v>14</v>
      </c>
      <c r="D12" s="9" t="s">
        <v>57</v>
      </c>
      <c r="E12" s="9" t="s">
        <v>74</v>
      </c>
      <c r="F12" s="10"/>
      <c r="G12" s="18"/>
      <c r="H12" s="20" t="s">
        <v>14</v>
      </c>
      <c r="I12" s="18" t="s">
        <v>14</v>
      </c>
      <c r="J12" s="34" t="s">
        <v>14</v>
      </c>
      <c r="M12" s="29">
        <v>3</v>
      </c>
      <c r="O12" s="29">
        <v>2</v>
      </c>
      <c r="P12" s="29">
        <v>1670</v>
      </c>
      <c r="Q12" s="29" t="s">
        <v>15</v>
      </c>
      <c r="R12" s="29">
        <v>3340</v>
      </c>
      <c r="S12" s="29">
        <v>4041.4</v>
      </c>
    </row>
    <row r="13" spans="1:22">
      <c r="A13" s="21" t="s">
        <v>20</v>
      </c>
      <c r="B13" s="22" t="s">
        <v>21</v>
      </c>
      <c r="C13" s="9"/>
      <c r="D13" s="9"/>
      <c r="E13" s="9" t="s">
        <v>14</v>
      </c>
      <c r="F13" s="10">
        <v>12</v>
      </c>
      <c r="G13" s="18"/>
      <c r="H13" s="20">
        <v>0.21</v>
      </c>
      <c r="I13" s="18">
        <f>G13*F13</f>
        <v>0</v>
      </c>
      <c r="J13" s="34">
        <f>I13*1.21</f>
        <v>0</v>
      </c>
      <c r="K13" s="29">
        <v>178480</v>
      </c>
      <c r="L13" s="29">
        <v>215960.8</v>
      </c>
      <c r="N13" s="29">
        <v>4</v>
      </c>
    </row>
    <row r="14" spans="1:22" ht="105.75" customHeight="1">
      <c r="A14" s="21" t="s">
        <v>14</v>
      </c>
      <c r="B14" s="22"/>
      <c r="C14" s="9"/>
      <c r="D14" s="9" t="s">
        <v>58</v>
      </c>
      <c r="E14" s="9" t="s">
        <v>75</v>
      </c>
      <c r="F14" s="10"/>
      <c r="G14" s="18"/>
      <c r="H14" s="20" t="s">
        <v>14</v>
      </c>
      <c r="I14" s="18" t="s">
        <v>14</v>
      </c>
      <c r="J14" s="34" t="s">
        <v>14</v>
      </c>
      <c r="M14" s="29">
        <v>4</v>
      </c>
      <c r="O14" s="29">
        <v>12</v>
      </c>
      <c r="P14" s="29">
        <v>11200</v>
      </c>
      <c r="Q14" s="29" t="s">
        <v>15</v>
      </c>
      <c r="R14" s="29">
        <v>134400</v>
      </c>
      <c r="S14" s="29">
        <v>162624</v>
      </c>
    </row>
    <row r="15" spans="1:22">
      <c r="A15" s="21" t="s">
        <v>22</v>
      </c>
      <c r="B15" s="22" t="s">
        <v>23</v>
      </c>
      <c r="C15" s="9"/>
      <c r="D15" s="9"/>
      <c r="E15" s="9" t="s">
        <v>14</v>
      </c>
      <c r="F15" s="10">
        <v>2</v>
      </c>
      <c r="G15" s="18"/>
      <c r="H15" s="20">
        <v>0.21</v>
      </c>
      <c r="I15" s="18">
        <f>G15*F15</f>
        <v>0</v>
      </c>
      <c r="J15" s="34">
        <f>I15*1.21</f>
        <v>0</v>
      </c>
      <c r="K15" s="29">
        <v>35740</v>
      </c>
      <c r="L15" s="29">
        <v>43245.4</v>
      </c>
      <c r="N15" s="29">
        <v>5</v>
      </c>
    </row>
    <row r="16" spans="1:22" ht="108.75" customHeight="1">
      <c r="A16" s="21" t="s">
        <v>14</v>
      </c>
      <c r="B16" s="22"/>
      <c r="C16" s="9" t="s">
        <v>14</v>
      </c>
      <c r="D16" s="9" t="s">
        <v>58</v>
      </c>
      <c r="E16" s="9" t="s">
        <v>76</v>
      </c>
      <c r="F16" s="10"/>
      <c r="G16" s="18"/>
      <c r="H16" s="20" t="s">
        <v>14</v>
      </c>
      <c r="I16" s="18" t="s">
        <v>14</v>
      </c>
      <c r="J16" s="34" t="s">
        <v>14</v>
      </c>
      <c r="M16" s="29">
        <v>5</v>
      </c>
      <c r="O16" s="29">
        <v>2</v>
      </c>
      <c r="P16" s="29">
        <v>14110</v>
      </c>
      <c r="Q16" s="29" t="s">
        <v>15</v>
      </c>
      <c r="R16" s="29">
        <v>28220</v>
      </c>
      <c r="S16" s="29">
        <v>34146.199999999997</v>
      </c>
    </row>
    <row r="17" spans="1:19">
      <c r="A17" s="21" t="s">
        <v>24</v>
      </c>
      <c r="B17" s="22" t="s">
        <v>25</v>
      </c>
      <c r="C17" s="9"/>
      <c r="D17" s="9"/>
      <c r="E17" s="9" t="s">
        <v>14</v>
      </c>
      <c r="F17" s="10">
        <v>30</v>
      </c>
      <c r="G17" s="18"/>
      <c r="H17" s="20">
        <v>0.21</v>
      </c>
      <c r="I17" s="18">
        <f>G17*F17</f>
        <v>0</v>
      </c>
      <c r="J17" s="34">
        <f>I17*1.21</f>
        <v>0</v>
      </c>
      <c r="K17" s="29">
        <v>22800</v>
      </c>
      <c r="L17" s="29">
        <v>27588</v>
      </c>
      <c r="N17" s="29">
        <v>6</v>
      </c>
    </row>
    <row r="18" spans="1:19" ht="101.25" customHeight="1">
      <c r="A18" s="21" t="s">
        <v>14</v>
      </c>
      <c r="B18" s="22"/>
      <c r="C18" s="9" t="s">
        <v>14</v>
      </c>
      <c r="D18" s="9" t="s">
        <v>60</v>
      </c>
      <c r="E18" s="9" t="s">
        <v>59</v>
      </c>
      <c r="F18" s="10"/>
      <c r="G18" s="18"/>
      <c r="H18" s="20" t="s">
        <v>14</v>
      </c>
      <c r="I18" s="18" t="s">
        <v>14</v>
      </c>
      <c r="J18" s="34" t="s">
        <v>14</v>
      </c>
      <c r="M18" s="29">
        <v>6</v>
      </c>
      <c r="O18" s="29">
        <v>30</v>
      </c>
      <c r="P18" s="29">
        <v>760</v>
      </c>
      <c r="Q18" s="29" t="s">
        <v>15</v>
      </c>
      <c r="R18" s="29">
        <v>22800</v>
      </c>
      <c r="S18" s="29">
        <v>27588</v>
      </c>
    </row>
    <row r="19" spans="1:19">
      <c r="A19" s="21" t="s">
        <v>26</v>
      </c>
      <c r="B19" s="22" t="s">
        <v>27</v>
      </c>
      <c r="C19" s="9"/>
      <c r="D19" s="9"/>
      <c r="E19" s="9" t="s">
        <v>14</v>
      </c>
      <c r="F19" s="10">
        <v>1</v>
      </c>
      <c r="G19" s="18"/>
      <c r="H19" s="20">
        <v>0.21</v>
      </c>
      <c r="I19" s="18">
        <f>G19*F19</f>
        <v>0</v>
      </c>
      <c r="J19" s="34">
        <f>I19*1.21</f>
        <v>0</v>
      </c>
      <c r="K19" s="29">
        <v>35500</v>
      </c>
      <c r="L19" s="29">
        <v>42955</v>
      </c>
      <c r="N19" s="29">
        <v>7</v>
      </c>
    </row>
    <row r="20" spans="1:19" ht="111.75" customHeight="1">
      <c r="A20" s="21" t="s">
        <v>14</v>
      </c>
      <c r="B20" s="22"/>
      <c r="C20" s="9"/>
      <c r="D20" s="9" t="s">
        <v>27</v>
      </c>
      <c r="E20" s="9" t="s">
        <v>61</v>
      </c>
      <c r="F20" s="10"/>
      <c r="G20" s="18"/>
      <c r="H20" s="20" t="s">
        <v>14</v>
      </c>
      <c r="I20" s="18" t="s">
        <v>14</v>
      </c>
      <c r="J20" s="34" t="s">
        <v>14</v>
      </c>
      <c r="M20" s="29">
        <v>7</v>
      </c>
      <c r="O20" s="29">
        <v>1</v>
      </c>
      <c r="P20" s="29">
        <v>11420</v>
      </c>
      <c r="Q20" s="29" t="s">
        <v>15</v>
      </c>
      <c r="R20" s="29">
        <v>11420</v>
      </c>
      <c r="S20" s="29">
        <v>13818.199999999999</v>
      </c>
    </row>
    <row r="21" spans="1:19">
      <c r="A21" s="21" t="s">
        <v>28</v>
      </c>
      <c r="B21" s="22" t="s">
        <v>29</v>
      </c>
      <c r="C21" s="9"/>
      <c r="D21" s="9"/>
      <c r="E21" s="9" t="s">
        <v>14</v>
      </c>
      <c r="F21" s="10">
        <v>8</v>
      </c>
      <c r="G21" s="18"/>
      <c r="H21" s="20">
        <v>0.21</v>
      </c>
      <c r="I21" s="18">
        <f>G21*F21</f>
        <v>0</v>
      </c>
      <c r="J21" s="34">
        <f>I21*1.21</f>
        <v>0</v>
      </c>
      <c r="K21" s="29">
        <v>71600</v>
      </c>
      <c r="L21" s="29">
        <v>86635.999999999985</v>
      </c>
      <c r="N21" s="29">
        <v>8</v>
      </c>
    </row>
    <row r="22" spans="1:19" ht="74.25" customHeight="1">
      <c r="A22" s="21" t="s">
        <v>14</v>
      </c>
      <c r="B22" s="22"/>
      <c r="C22" s="9"/>
      <c r="D22" s="9" t="s">
        <v>29</v>
      </c>
      <c r="E22" s="9" t="s">
        <v>77</v>
      </c>
      <c r="F22" s="10"/>
      <c r="G22" s="18"/>
      <c r="H22" s="20" t="s">
        <v>14</v>
      </c>
      <c r="I22" s="18" t="s">
        <v>14</v>
      </c>
      <c r="J22" s="34" t="s">
        <v>14</v>
      </c>
      <c r="M22" s="29">
        <v>8</v>
      </c>
      <c r="O22" s="29">
        <v>8</v>
      </c>
      <c r="P22" s="29">
        <v>7870</v>
      </c>
      <c r="Q22" s="29" t="s">
        <v>15</v>
      </c>
      <c r="R22" s="29">
        <v>62960</v>
      </c>
      <c r="S22" s="29">
        <v>76181.599999999991</v>
      </c>
    </row>
    <row r="23" spans="1:19">
      <c r="A23" s="21" t="s">
        <v>30</v>
      </c>
      <c r="B23" s="22" t="s">
        <v>31</v>
      </c>
      <c r="C23" s="9"/>
      <c r="D23" s="9"/>
      <c r="E23" s="9" t="s">
        <v>14</v>
      </c>
      <c r="F23" s="10">
        <v>4</v>
      </c>
      <c r="G23" s="18"/>
      <c r="H23" s="20">
        <v>0.21</v>
      </c>
      <c r="I23" s="18">
        <f>G23*F23</f>
        <v>0</v>
      </c>
      <c r="J23" s="34">
        <f>I23*1.21</f>
        <v>0</v>
      </c>
      <c r="K23" s="29">
        <v>30440</v>
      </c>
      <c r="L23" s="29">
        <v>36832.400000000001</v>
      </c>
      <c r="N23" s="29">
        <v>9</v>
      </c>
    </row>
    <row r="24" spans="1:19" ht="78" customHeight="1">
      <c r="A24" s="21" t="s">
        <v>14</v>
      </c>
      <c r="B24" s="22"/>
      <c r="C24" s="9"/>
      <c r="D24" s="9" t="s">
        <v>31</v>
      </c>
      <c r="E24" s="9" t="s">
        <v>78</v>
      </c>
      <c r="F24" s="10"/>
      <c r="G24" s="18"/>
      <c r="H24" s="20" t="s">
        <v>14</v>
      </c>
      <c r="I24" s="18" t="s">
        <v>14</v>
      </c>
      <c r="J24" s="34" t="s">
        <v>14</v>
      </c>
      <c r="M24" s="29">
        <v>9</v>
      </c>
      <c r="O24" s="29">
        <v>4</v>
      </c>
      <c r="P24" s="29">
        <v>6530</v>
      </c>
      <c r="Q24" s="29" t="s">
        <v>15</v>
      </c>
      <c r="R24" s="29">
        <v>26120</v>
      </c>
      <c r="S24" s="29">
        <v>31605.200000000001</v>
      </c>
    </row>
    <row r="25" spans="1:19">
      <c r="A25" s="21" t="s">
        <v>32</v>
      </c>
      <c r="B25" s="22" t="s">
        <v>33</v>
      </c>
      <c r="C25" s="9"/>
      <c r="D25" s="9"/>
      <c r="E25" s="9" t="s">
        <v>14</v>
      </c>
      <c r="F25" s="10">
        <v>2</v>
      </c>
      <c r="G25" s="18"/>
      <c r="H25" s="20">
        <v>0.21</v>
      </c>
      <c r="I25" s="18">
        <f>G25*F25</f>
        <v>0</v>
      </c>
      <c r="J25" s="34">
        <f>I25*1.21</f>
        <v>0</v>
      </c>
      <c r="K25" s="29">
        <v>40440</v>
      </c>
      <c r="L25" s="29">
        <v>48932.4</v>
      </c>
      <c r="N25" s="29">
        <v>10</v>
      </c>
    </row>
    <row r="26" spans="1:19" ht="76.5">
      <c r="A26" s="21" t="s">
        <v>14</v>
      </c>
      <c r="B26" s="22"/>
      <c r="C26" s="9"/>
      <c r="D26" s="9" t="s">
        <v>63</v>
      </c>
      <c r="E26" s="9" t="s">
        <v>62</v>
      </c>
      <c r="F26" s="10"/>
      <c r="G26" s="18"/>
      <c r="H26" s="20" t="s">
        <v>14</v>
      </c>
      <c r="I26" s="18" t="s">
        <v>14</v>
      </c>
      <c r="J26" s="34" t="s">
        <v>14</v>
      </c>
      <c r="M26" s="29">
        <v>10</v>
      </c>
      <c r="O26" s="29">
        <v>2</v>
      </c>
      <c r="P26" s="29">
        <v>6840</v>
      </c>
      <c r="Q26" s="29" t="s">
        <v>15</v>
      </c>
      <c r="R26" s="29">
        <v>13680</v>
      </c>
      <c r="S26" s="29">
        <v>16552.8</v>
      </c>
    </row>
    <row r="27" spans="1:19">
      <c r="A27" s="21" t="s">
        <v>34</v>
      </c>
      <c r="B27" s="22" t="s">
        <v>35</v>
      </c>
      <c r="C27" s="9"/>
      <c r="D27" s="9"/>
      <c r="E27" s="9" t="s">
        <v>14</v>
      </c>
      <c r="F27" s="10">
        <v>3</v>
      </c>
      <c r="G27" s="18"/>
      <c r="H27" s="20">
        <v>0.21</v>
      </c>
      <c r="I27" s="18">
        <f>G27*F27</f>
        <v>0</v>
      </c>
      <c r="J27" s="34">
        <f>I27*1.21</f>
        <v>0</v>
      </c>
      <c r="K27" s="29">
        <v>25950</v>
      </c>
      <c r="L27" s="29">
        <v>31399.5</v>
      </c>
      <c r="N27" s="29">
        <v>11</v>
      </c>
    </row>
    <row r="28" spans="1:19" ht="81" customHeight="1">
      <c r="A28" s="21" t="s">
        <v>14</v>
      </c>
      <c r="B28" s="22"/>
      <c r="C28" s="9" t="s">
        <v>14</v>
      </c>
      <c r="D28" s="9" t="s">
        <v>68</v>
      </c>
      <c r="E28" s="9" t="s">
        <v>36</v>
      </c>
      <c r="F28" s="10"/>
      <c r="G28" s="18"/>
      <c r="H28" s="20" t="s">
        <v>14</v>
      </c>
      <c r="I28" s="18" t="s">
        <v>14</v>
      </c>
      <c r="J28" s="34" t="s">
        <v>14</v>
      </c>
      <c r="M28" s="29">
        <v>11</v>
      </c>
      <c r="O28" s="29">
        <v>3</v>
      </c>
      <c r="P28" s="29">
        <v>7570</v>
      </c>
      <c r="Q28" s="29" t="s">
        <v>15</v>
      </c>
      <c r="R28" s="29">
        <v>22710</v>
      </c>
      <c r="S28" s="29">
        <v>27479.1</v>
      </c>
    </row>
    <row r="29" spans="1:19">
      <c r="A29" s="21" t="s">
        <v>37</v>
      </c>
      <c r="B29" s="22" t="s">
        <v>38</v>
      </c>
      <c r="C29" s="9"/>
      <c r="D29" s="9"/>
      <c r="E29" s="9" t="s">
        <v>14</v>
      </c>
      <c r="F29" s="10">
        <v>1</v>
      </c>
      <c r="G29" s="18"/>
      <c r="H29" s="20">
        <v>0.21</v>
      </c>
      <c r="I29" s="18">
        <f>G29*F29</f>
        <v>0</v>
      </c>
      <c r="J29" s="34">
        <f>I29*1.21</f>
        <v>0</v>
      </c>
      <c r="K29" s="29">
        <v>23160</v>
      </c>
      <c r="L29" s="29">
        <v>28023.600000000002</v>
      </c>
      <c r="N29" s="29">
        <v>12</v>
      </c>
    </row>
    <row r="30" spans="1:19" ht="46.5" customHeight="1">
      <c r="A30" s="21" t="s">
        <v>14</v>
      </c>
      <c r="B30" s="22"/>
      <c r="C30" s="9" t="s">
        <v>14</v>
      </c>
      <c r="D30" s="9" t="s">
        <v>39</v>
      </c>
      <c r="E30" s="9" t="s">
        <v>64</v>
      </c>
      <c r="F30" s="10"/>
      <c r="G30" s="18"/>
      <c r="H30" s="20" t="s">
        <v>14</v>
      </c>
      <c r="I30" s="18" t="s">
        <v>14</v>
      </c>
      <c r="J30" s="34" t="s">
        <v>14</v>
      </c>
      <c r="M30" s="29">
        <v>12</v>
      </c>
      <c r="O30" s="29">
        <v>2</v>
      </c>
      <c r="P30" s="29">
        <v>10360</v>
      </c>
      <c r="Q30" s="29" t="s">
        <v>15</v>
      </c>
      <c r="R30" s="29">
        <v>20720</v>
      </c>
      <c r="S30" s="29">
        <v>25071.200000000001</v>
      </c>
    </row>
    <row r="31" spans="1:19">
      <c r="A31" s="21" t="s">
        <v>40</v>
      </c>
      <c r="B31" s="22" t="s">
        <v>41</v>
      </c>
      <c r="C31" s="9"/>
      <c r="D31" s="9"/>
      <c r="E31" s="9" t="s">
        <v>14</v>
      </c>
      <c r="F31" s="10">
        <v>1</v>
      </c>
      <c r="G31" s="18"/>
      <c r="H31" s="20">
        <v>0.21</v>
      </c>
      <c r="I31" s="18">
        <f>G31*F31</f>
        <v>0</v>
      </c>
      <c r="J31" s="34">
        <f>I31*1.21</f>
        <v>0</v>
      </c>
      <c r="K31" s="29">
        <v>7750</v>
      </c>
      <c r="L31" s="29">
        <v>9377.5</v>
      </c>
      <c r="N31" s="29">
        <v>13</v>
      </c>
    </row>
    <row r="32" spans="1:19" ht="42.75" customHeight="1">
      <c r="A32" s="21" t="s">
        <v>14</v>
      </c>
      <c r="B32" s="22"/>
      <c r="C32" s="9"/>
      <c r="D32" s="9" t="s">
        <v>41</v>
      </c>
      <c r="E32" s="9" t="s">
        <v>42</v>
      </c>
      <c r="F32" s="10"/>
      <c r="G32" s="18"/>
      <c r="H32" s="20" t="s">
        <v>14</v>
      </c>
      <c r="I32" s="18" t="s">
        <v>14</v>
      </c>
      <c r="J32" s="34" t="s">
        <v>14</v>
      </c>
      <c r="M32" s="29">
        <v>13</v>
      </c>
      <c r="O32" s="29">
        <v>1</v>
      </c>
      <c r="P32" s="29">
        <v>6530</v>
      </c>
      <c r="Q32" s="29" t="s">
        <v>15</v>
      </c>
      <c r="R32" s="29">
        <v>6530</v>
      </c>
      <c r="S32" s="29">
        <v>7901.3</v>
      </c>
    </row>
    <row r="33" spans="1:19">
      <c r="A33" s="21" t="s">
        <v>43</v>
      </c>
      <c r="B33" s="22" t="s">
        <v>44</v>
      </c>
      <c r="C33" s="9"/>
      <c r="D33" s="9"/>
      <c r="E33" s="9" t="s">
        <v>14</v>
      </c>
      <c r="F33" s="10">
        <v>2</v>
      </c>
      <c r="G33" s="18"/>
      <c r="H33" s="20">
        <v>0.21</v>
      </c>
      <c r="I33" s="18">
        <f>G33*F33</f>
        <v>0</v>
      </c>
      <c r="J33" s="34">
        <f>I33*1.21</f>
        <v>0</v>
      </c>
      <c r="K33" s="29">
        <v>19740</v>
      </c>
      <c r="L33" s="29">
        <v>23885.4</v>
      </c>
      <c r="N33" s="29">
        <v>14</v>
      </c>
    </row>
    <row r="34" spans="1:19" ht="48" customHeight="1">
      <c r="A34" s="21" t="s">
        <v>14</v>
      </c>
      <c r="B34" s="22"/>
      <c r="C34" s="9"/>
      <c r="D34" s="9" t="s">
        <v>44</v>
      </c>
      <c r="E34" s="9" t="s">
        <v>45</v>
      </c>
      <c r="F34" s="10"/>
      <c r="G34" s="18"/>
      <c r="H34" s="20" t="s">
        <v>14</v>
      </c>
      <c r="I34" s="18" t="s">
        <v>14</v>
      </c>
      <c r="J34" s="34" t="s">
        <v>14</v>
      </c>
      <c r="M34" s="29">
        <v>14</v>
      </c>
      <c r="O34" s="29">
        <v>2</v>
      </c>
      <c r="P34" s="29">
        <v>8650</v>
      </c>
      <c r="Q34" s="29" t="s">
        <v>15</v>
      </c>
      <c r="R34" s="29">
        <v>17300</v>
      </c>
      <c r="S34" s="29">
        <v>20933</v>
      </c>
    </row>
    <row r="35" spans="1:19">
      <c r="A35" s="21" t="s">
        <v>46</v>
      </c>
      <c r="B35" s="22" t="s">
        <v>47</v>
      </c>
      <c r="C35" s="9"/>
      <c r="D35" s="9"/>
      <c r="E35" s="9" t="s">
        <v>14</v>
      </c>
      <c r="F35" s="10">
        <v>1</v>
      </c>
      <c r="G35" s="18"/>
      <c r="H35" s="20">
        <v>0.21</v>
      </c>
      <c r="I35" s="18">
        <f>G35*F35</f>
        <v>0</v>
      </c>
      <c r="J35" s="34">
        <f>I35*1.21</f>
        <v>0</v>
      </c>
      <c r="K35" s="29">
        <v>26380</v>
      </c>
      <c r="L35" s="29">
        <v>31919.8</v>
      </c>
      <c r="N35" s="29">
        <v>15</v>
      </c>
    </row>
    <row r="36" spans="1:19" ht="99.75" customHeight="1">
      <c r="A36" s="21" t="s">
        <v>14</v>
      </c>
      <c r="B36" s="22"/>
      <c r="C36" s="9" t="s">
        <v>14</v>
      </c>
      <c r="D36" s="9" t="s">
        <v>48</v>
      </c>
      <c r="E36" s="9" t="s">
        <v>49</v>
      </c>
      <c r="F36" s="10"/>
      <c r="G36" s="18"/>
      <c r="H36" s="20" t="s">
        <v>14</v>
      </c>
      <c r="I36" s="18" t="s">
        <v>14</v>
      </c>
      <c r="J36" s="34" t="s">
        <v>14</v>
      </c>
      <c r="M36" s="29">
        <v>15</v>
      </c>
      <c r="O36" s="29">
        <v>1</v>
      </c>
      <c r="P36" s="29">
        <v>20980</v>
      </c>
      <c r="Q36" s="29" t="s">
        <v>15</v>
      </c>
      <c r="R36" s="29">
        <v>20980</v>
      </c>
      <c r="S36" s="29">
        <v>25385.8</v>
      </c>
    </row>
    <row r="37" spans="1:19">
      <c r="A37" s="21" t="s">
        <v>50</v>
      </c>
      <c r="B37" s="22" t="s">
        <v>51</v>
      </c>
      <c r="C37" s="9"/>
      <c r="D37" s="9"/>
      <c r="E37" s="9" t="s">
        <v>14</v>
      </c>
      <c r="F37" s="10">
        <v>1</v>
      </c>
      <c r="G37" s="18"/>
      <c r="H37" s="20">
        <v>0.21</v>
      </c>
      <c r="I37" s="18">
        <f>G37*F37</f>
        <v>0</v>
      </c>
      <c r="J37" s="34">
        <f>I37*1.21</f>
        <v>0</v>
      </c>
      <c r="K37" s="29">
        <v>51900</v>
      </c>
      <c r="L37" s="29">
        <v>62799</v>
      </c>
      <c r="N37" s="29">
        <v>16</v>
      </c>
    </row>
    <row r="38" spans="1:19">
      <c r="A38" s="21" t="s">
        <v>14</v>
      </c>
      <c r="B38" s="22"/>
      <c r="C38" s="9"/>
      <c r="D38" s="9" t="s">
        <v>65</v>
      </c>
      <c r="E38" s="9"/>
      <c r="F38" s="10"/>
      <c r="G38" s="18"/>
      <c r="H38" s="20" t="s">
        <v>14</v>
      </c>
      <c r="I38" s="18" t="s">
        <v>14</v>
      </c>
      <c r="J38" s="34" t="s">
        <v>14</v>
      </c>
      <c r="M38" s="29">
        <v>16</v>
      </c>
      <c r="O38" s="29">
        <v>1</v>
      </c>
      <c r="P38" s="29">
        <v>2500</v>
      </c>
      <c r="Q38" s="29" t="s">
        <v>15</v>
      </c>
      <c r="R38" s="29">
        <v>2500</v>
      </c>
      <c r="S38" s="29">
        <v>3025</v>
      </c>
    </row>
    <row r="39" spans="1:19">
      <c r="A39" s="21" t="s">
        <v>52</v>
      </c>
      <c r="B39" s="22" t="s">
        <v>53</v>
      </c>
      <c r="C39" s="9"/>
      <c r="D39" s="9"/>
      <c r="E39" s="9" t="s">
        <v>14</v>
      </c>
      <c r="F39" s="10">
        <v>1</v>
      </c>
      <c r="G39" s="18"/>
      <c r="H39" s="20">
        <v>0.21</v>
      </c>
      <c r="I39" s="18">
        <f>G39*F39</f>
        <v>0</v>
      </c>
      <c r="J39" s="34">
        <f>I39*1.21</f>
        <v>0</v>
      </c>
      <c r="K39" s="29">
        <v>3210</v>
      </c>
      <c r="L39" s="29">
        <v>3884.1</v>
      </c>
      <c r="N39" s="29">
        <v>17</v>
      </c>
    </row>
    <row r="40" spans="1:19" ht="48" customHeight="1">
      <c r="A40" s="21" t="s">
        <v>14</v>
      </c>
      <c r="B40" s="22"/>
      <c r="C40" s="9" t="s">
        <v>14</v>
      </c>
      <c r="D40" s="9" t="s">
        <v>54</v>
      </c>
      <c r="E40" s="9" t="s">
        <v>55</v>
      </c>
      <c r="F40" s="10"/>
      <c r="G40" s="18"/>
      <c r="H40" s="20" t="s">
        <v>14</v>
      </c>
      <c r="I40" s="18" t="s">
        <v>14</v>
      </c>
      <c r="J40" s="34" t="s">
        <v>14</v>
      </c>
      <c r="M40" s="29">
        <v>17</v>
      </c>
      <c r="O40" s="29">
        <v>1</v>
      </c>
      <c r="P40" s="29">
        <v>3210</v>
      </c>
      <c r="Q40" s="29" t="s">
        <v>15</v>
      </c>
      <c r="R40" s="29">
        <v>3210</v>
      </c>
      <c r="S40" s="29">
        <v>3884.1</v>
      </c>
    </row>
    <row r="41" spans="1:19">
      <c r="A41" s="21" t="s">
        <v>56</v>
      </c>
      <c r="B41" s="22" t="s">
        <v>69</v>
      </c>
      <c r="C41" s="9"/>
      <c r="D41" s="9"/>
      <c r="E41" s="9" t="s">
        <v>14</v>
      </c>
      <c r="F41" s="10">
        <v>1</v>
      </c>
      <c r="G41" s="18"/>
      <c r="H41" s="20">
        <v>0.21</v>
      </c>
      <c r="I41" s="18">
        <f>G41*F41</f>
        <v>0</v>
      </c>
      <c r="J41" s="34">
        <f>I41*1.21</f>
        <v>0</v>
      </c>
      <c r="K41" s="29">
        <v>89860</v>
      </c>
      <c r="L41" s="29">
        <v>108730.59999999999</v>
      </c>
      <c r="N41" s="29">
        <v>18</v>
      </c>
    </row>
    <row r="42" spans="1:19" ht="230.25" customHeight="1">
      <c r="A42" s="21" t="s">
        <v>14</v>
      </c>
      <c r="B42" s="22"/>
      <c r="C42" s="9" t="s">
        <v>14</v>
      </c>
      <c r="D42" s="9" t="s">
        <v>70</v>
      </c>
      <c r="E42" s="9" t="s">
        <v>71</v>
      </c>
      <c r="F42" s="10"/>
      <c r="G42" s="18" t="s">
        <v>14</v>
      </c>
      <c r="H42" s="20" t="s">
        <v>14</v>
      </c>
      <c r="I42" s="18" t="s">
        <v>14</v>
      </c>
      <c r="J42" s="34" t="s">
        <v>14</v>
      </c>
      <c r="M42" s="29">
        <v>18</v>
      </c>
      <c r="O42" s="29">
        <v>1</v>
      </c>
      <c r="P42" s="29">
        <v>89860</v>
      </c>
      <c r="Q42" s="29" t="s">
        <v>15</v>
      </c>
      <c r="R42" s="29">
        <v>89860</v>
      </c>
      <c r="S42" s="29">
        <v>108730.59999999999</v>
      </c>
    </row>
  </sheetData>
  <mergeCells count="3">
    <mergeCell ref="I2:J2"/>
    <mergeCell ref="I3:J3"/>
    <mergeCell ref="I4:J4"/>
  </mergeCells>
  <conditionalFormatting sqref="A7:J42">
    <cfRule type="expression" dxfId="11" priority="63">
      <formula>$M7=0</formula>
    </cfRule>
    <cfRule type="cellIs" dxfId="10" priority="64" operator="equal">
      <formula>0</formula>
    </cfRule>
  </conditionalFormatting>
  <conditionalFormatting sqref="F7">
    <cfRule type="expression" dxfId="9" priority="45">
      <formula>$M7=0</formula>
    </cfRule>
    <cfRule type="cellIs" dxfId="8" priority="46" operator="equal">
      <formula>0</formula>
    </cfRule>
  </conditionalFormatting>
  <conditionalFormatting sqref="F7">
    <cfRule type="expression" dxfId="7" priority="43">
      <formula>$M7=0</formula>
    </cfRule>
    <cfRule type="cellIs" dxfId="6" priority="44" operator="equal">
      <formula>0</formula>
    </cfRule>
  </conditionalFormatting>
  <conditionalFormatting sqref="A7:F42">
    <cfRule type="expression" dxfId="5" priority="5">
      <formula>$M7=0</formula>
    </cfRule>
    <cfRule type="cellIs" dxfId="4" priority="6" operator="equal">
      <formula>0</formula>
    </cfRule>
  </conditionalFormatting>
  <conditionalFormatting sqref="F7">
    <cfRule type="expression" dxfId="3" priority="3">
      <formula>$M7=0</formula>
    </cfRule>
    <cfRule type="cellIs" dxfId="2" priority="4" operator="equal">
      <formula>0</formula>
    </cfRule>
  </conditionalFormatting>
  <conditionalFormatting sqref="F7">
    <cfRule type="expression" dxfId="1" priority="1">
      <formula>$M7=0</formula>
    </cfRule>
    <cfRule type="cellIs" dxfId="0" priority="2" operator="equal">
      <formula>0</formula>
    </cfRule>
  </conditionalFormatting>
  <pageMargins left="0.47244094488188981" right="0.23622047244094491" top="0.78740157480314965" bottom="0" header="0.31496062992125984" footer="0.31496062992125984"/>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34B51E7B0D5E49B69185CEF03EC48E" ma:contentTypeVersion="7" ma:contentTypeDescription="Vytvoří nový dokument" ma:contentTypeScope="" ma:versionID="05b643fdc43b6b59bfdd911973583d82">
  <xsd:schema xmlns:xsd="http://www.w3.org/2001/XMLSchema" xmlns:xs="http://www.w3.org/2001/XMLSchema" xmlns:p="http://schemas.microsoft.com/office/2006/metadata/properties" xmlns:ns2="7fb0215d-5a29-4068-b9b2-30a237f24f13" xmlns:ns3="26b7fe97-6423-4cf9-ad56-9f8a47dc0d62" targetNamespace="http://schemas.microsoft.com/office/2006/metadata/properties" ma:root="true" ma:fieldsID="0b06a4f1d33debda829636e78ebbb9db" ns2:_="" ns3:_="">
    <xsd:import namespace="7fb0215d-5a29-4068-b9b2-30a237f24f13"/>
    <xsd:import namespace="26b7fe97-6423-4cf9-ad56-9f8a47dc0d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0215d-5a29-4068-b9b2-30a237f24f13"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b7fe97-6423-4cf9-ad56-9f8a47dc0d62"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6E1B910-E951-4A99-8C8B-9F5BDD5C6218}"/>
</file>

<file path=customXml/itemProps2.xml><?xml version="1.0" encoding="utf-8"?>
<ds:datastoreItem xmlns:ds="http://schemas.openxmlformats.org/officeDocument/2006/customXml" ds:itemID="{FB03B072-4C75-4F96-9672-FBB49944FB73}"/>
</file>

<file path=customXml/itemProps3.xml><?xml version="1.0" encoding="utf-8"?>
<ds:datastoreItem xmlns:ds="http://schemas.openxmlformats.org/officeDocument/2006/customXml" ds:itemID="{B84AC0D9-4801-4E9C-9170-70662163C25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NoLubos</dc:creator>
  <cp:lastModifiedBy>Lenovo</cp:lastModifiedBy>
  <cp:lastPrinted>2018-02-22T12:47:58Z</cp:lastPrinted>
  <dcterms:created xsi:type="dcterms:W3CDTF">2016-11-14T13:56:29Z</dcterms:created>
  <dcterms:modified xsi:type="dcterms:W3CDTF">2018-02-22T12:51:59Z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0x010100F434B51E7B0D5E49B69185CEF03EC48E</vt:lpwstr>
  </property>
</Properties>
</file>