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52511"/>
</workbook>
</file>

<file path=xl/calcChain.xml><?xml version="1.0" encoding="utf-8"?>
<calcChain xmlns="http://schemas.openxmlformats.org/spreadsheetml/2006/main">
  <c r="J17" i="2"/>
  <c r="J15"/>
  <c r="J13"/>
  <c r="J11"/>
  <c r="J9"/>
  <c r="I17"/>
  <c r="I15"/>
  <c r="I13"/>
  <c r="I11"/>
  <c r="I9"/>
  <c r="I7"/>
  <c r="J7" s="1"/>
  <c r="I4" l="1"/>
  <c r="I2"/>
  <c r="I3" l="1"/>
</calcChain>
</file>

<file path=xl/sharedStrings.xml><?xml version="1.0" encoding="utf-8"?>
<sst xmlns="http://schemas.openxmlformats.org/spreadsheetml/2006/main" count="68" uniqueCount="34">
  <si>
    <t>Celkem bez DPH</t>
  </si>
  <si>
    <t>DPH 21%</t>
  </si>
  <si>
    <t>ks</t>
  </si>
  <si>
    <t>DPH</t>
  </si>
  <si>
    <t>NÁZEV</t>
  </si>
  <si>
    <t>popis</t>
  </si>
  <si>
    <t>cena bez DPH</t>
  </si>
  <si>
    <t>cena celkem s DPH</t>
  </si>
  <si>
    <t>cena celkem bez DPH</t>
  </si>
  <si>
    <t>Celkem s DPH</t>
  </si>
  <si>
    <t>cena celkem
 s DPH</t>
  </si>
  <si>
    <t>426 Sklad chemie - Vnitřní vybavení  předběžný rozpočet pro IROP</t>
  </si>
  <si>
    <t>1)</t>
  </si>
  <si>
    <t>Přípravný stůl A</t>
  </si>
  <si>
    <t/>
  </si>
  <si>
    <t>21%</t>
  </si>
  <si>
    <t>2)</t>
  </si>
  <si>
    <t>Přípravný stůl B</t>
  </si>
  <si>
    <t>3)</t>
  </si>
  <si>
    <t>Skříně</t>
  </si>
  <si>
    <t>Skříň vysoká v horní části skleněná dvířka v rámečku, ve spodní části plná dvířka</t>
  </si>
  <si>
    <t>4)</t>
  </si>
  <si>
    <t>Odvětrávané skříně</t>
  </si>
  <si>
    <t>5)</t>
  </si>
  <si>
    <t>Dopravní a ostatní náklady</t>
  </si>
  <si>
    <t>Skříň vysoká v horní části skleněná dvířka v rámečku, ve spodní části plná dvířka. Rozměry š80xh50xv200cm.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 Montáž na místě.</t>
  </si>
  <si>
    <t>Přípravný stůl</t>
  </si>
  <si>
    <t>Laboratorní stůl s rozměry š200xh70xv90cm z jackelové konstrukce 40x20mm s komaxitovou úpravou. Krytování boků stolu a zad z laminované dřevotřísky tl. 18mm s olepenými hranami ABS 0,5mm technologií PUR, desky vloženy do uzavřené kovové konstrukce, chráněny ze všech čtyř stran. Pracovní deska s pracovní deskou kompakt rezistant tl. 12mm, hrana ve tvaru bombátka. Dvě skříňky se čtyřmi zásuvkami s centrálním zámkem, korpus s rozměry š60xh66xv85cm. Korpus a celé zásuvky z laminované dřevotřísky tl. 18mm olepené 0,5mm ABS hranou technologií PUR, čela zásuvek olepené 2mm ABS hranou technologií PUR. Zásuvky na plnovýsuvech pro vyšší zátěž  s centrálním zámkem. Skříňka s plnými dvířky, rozměry š80xh66xv85cm. Korpus z laminované dřevotřísky tl. 18mm olepený hranou ABS 0,5mm technologií PUR, uzamykatelná plná dvířka do 2/3 výšky skříňky, ohraněná hranou ABS 2,0mm technologií PUR. Záda bílý sololak, jedna přestavitelná police, vrtáno po celé výšce. Montáž na místě.</t>
  </si>
  <si>
    <t>Skříň na chemikálie</t>
  </si>
  <si>
    <t xml:space="preserve">Skříň na chemické látky protipožární s požární odolností 30 minut s křídlovými dveřmi, sokl v = 80mm, uzamykání cylindrickým zámkem s otočnou rukojetí (2x klíč, 2000 kombinací, úprava pro centrální klíč), dvoubodový uzamykací Vnější rozměry (š x h x v): 119,5 x 59,5 x 193,5cm, hmotnost: 284kg, automaticky uzavírání dveří v případě teploty vyšší něž 50 stupňů, u průduchů ventilačních při vyšší teplotě než 70 stupňů.
Otevírání dveří až do pravého úhlu, dveře s cylindrickým zámkem. Příprava na technickou ventilaci, možnost pro nucené odvětrání. Vyjímatelná záchytná vana včetně roštu, tři police, police nastavitelné po 32mm, nastavitelné nohy, skříň světle šedá, dvěře žluté.
Skříň označena dle ČSN EN 14470-1, ventilace s nuceným odvětráním bezpečnostní skříně s filtrací, aktivní ochrana osob bezepečným zachycením zdraví škodlivých par ve filtračním systému. Signalizace nasycení filtru s časovým předstihem. Montáž na místě. </t>
  </si>
  <si>
    <t>Laboratorní stůl s rozměry š110xh60xv90cm z jackelové konstrukce 40x20mm s komaxitovou úpravou. Krytování boků stolu z laminované dřevotřísky tl. 18mm s olepenými hranami ABS 0,5mm technologií PUR, desky vloženy do uzavřené kovové konstrukce, chráněny ze všech čtyř stran. Pracovní deska s pracovní deskou kompakt rezistant tl. 12mm, hrana ve tvaru bombátka. Jednopatrová police s rozměry š120xh20xv30cm z jackelové konstrukce 40x20mm s komaxitovou úpravou. Pracovní deska kompakt rezistant tl. 12mm s hranami ve tvaru bombátka. Tři skříňky š55xh56xv85cm, korpus z laminované dřevotřísky tl. 18mm, olepené 0,5mm ABS hranou technologií PUR. Jedna police přestavitelná, vrtáno průběžně po celé výšce skříňky. Mycí část - druhá část stoilu s rozměry š50xh60xv90cm z jackelové konstrukce 40x20mms komaxitovou úpravou. Krytování rozvodů médií z laminované dřevotřísky tl. 18mm, s olepenými hranami ABS 0,5mm technologií PUR s uzamykatelnými dvířky, desky vloženy do uzavřených kovových konstrukcí chráněny ze všech čtyř stran. Pracovní deska s kameninovým dřezem 45x45cm s osazením ze spodu pracovní desky a horní osazení baterie pákové baterie vysoké. Pracovní deska kompakt rezistant tl. 12mm, hrany ve tvaru bombátka. Instalace rozvodů medií, montáž na místě.</t>
  </si>
  <si>
    <t>6) Myčka</t>
  </si>
  <si>
    <t>Myčka</t>
  </si>
  <si>
    <t>Počet sad nádobí12 Hlučnost 46 BarvaNerez DisplejLCD Počet sprchovacích úrovní3 Speciální rameno AquaIntense–2/ Spotřeba
Energetická třídaA++ Roční spotřeba el. energie258 kWh/rokSpotřeba vody 10 lRoční spotřeba vody2800 l/rok</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</si>
</sst>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9">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9" fillId="2" borderId="2" xfId="0" applyFont="1"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6">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19"/>
  <sheetViews>
    <sheetView tabSelected="1" zoomScaleNormal="100" workbookViewId="0">
      <selection activeCell="G7" sqref="G7:G9"/>
    </sheetView>
  </sheetViews>
  <sheetFormatPr defaultRowHeight="20.25"/>
  <cols>
    <col min="1" max="1" width="5.7109375" style="6" customWidth="1"/>
    <col min="2" max="2" width="5.5703125" style="5" customWidth="1"/>
    <col min="3" max="3" width="6" style="5" customWidth="1"/>
    <col min="4" max="4" width="40.85546875" style="2" customWidth="1"/>
    <col min="5" max="5" width="46.5703125" style="2" customWidth="1"/>
    <col min="7" max="7" width="10.8554687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6">
        <f>I7+I9+I11+I13+I15+I17</f>
        <v>0</v>
      </c>
      <c r="J2" s="36"/>
      <c r="K2" s="29"/>
      <c r="L2" s="29"/>
      <c r="M2" s="29"/>
      <c r="N2" s="29"/>
      <c r="O2" s="29"/>
      <c r="P2" s="29"/>
      <c r="Q2" s="29"/>
      <c r="R2" s="29"/>
      <c r="S2" s="29"/>
      <c r="T2" s="24"/>
      <c r="U2" s="24"/>
      <c r="V2" s="24"/>
    </row>
    <row r="3" spans="1:22" s="1" customFormat="1">
      <c r="A3" s="6"/>
      <c r="B3" s="4"/>
      <c r="C3" s="4"/>
      <c r="D3" s="7"/>
      <c r="E3" s="6"/>
      <c r="F3" s="15" t="s">
        <v>1</v>
      </c>
      <c r="G3" s="31"/>
      <c r="H3" s="31"/>
      <c r="I3" s="37">
        <f>I4-I2</f>
        <v>0</v>
      </c>
      <c r="J3" s="37"/>
      <c r="K3" s="29"/>
      <c r="L3" s="29"/>
      <c r="M3" s="29"/>
      <c r="N3" s="29"/>
      <c r="O3" s="29"/>
      <c r="P3" s="29"/>
      <c r="Q3" s="29"/>
      <c r="R3" s="29"/>
      <c r="S3" s="29"/>
      <c r="T3" s="24"/>
      <c r="U3" s="24"/>
      <c r="V3" s="24"/>
    </row>
    <row r="4" spans="1:22" s="1" customFormat="1">
      <c r="A4" s="6"/>
      <c r="B4" s="4"/>
      <c r="C4" s="4"/>
      <c r="D4" s="7"/>
      <c r="E4" s="6"/>
      <c r="F4" s="16" t="s">
        <v>9</v>
      </c>
      <c r="G4" s="33"/>
      <c r="H4" s="33"/>
      <c r="I4" s="38">
        <f>J7+J9+J11+J13+J15+J17</f>
        <v>0</v>
      </c>
      <c r="J4" s="38"/>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42830</v>
      </c>
      <c r="L7" s="29">
        <v>51824.299999999996</v>
      </c>
      <c r="N7" s="29">
        <v>1</v>
      </c>
    </row>
    <row r="8" spans="1:22" ht="362.25" customHeight="1">
      <c r="A8" s="21" t="s">
        <v>14</v>
      </c>
      <c r="B8" s="22"/>
      <c r="C8" s="9"/>
      <c r="D8" s="9" t="s">
        <v>26</v>
      </c>
      <c r="E8" s="9" t="s">
        <v>30</v>
      </c>
      <c r="F8" s="10"/>
      <c r="G8" s="18"/>
      <c r="H8" s="20" t="s">
        <v>14</v>
      </c>
      <c r="I8" s="18" t="s">
        <v>14</v>
      </c>
      <c r="J8" s="34" t="s">
        <v>14</v>
      </c>
      <c r="M8" s="29">
        <v>1</v>
      </c>
      <c r="O8" s="29">
        <v>1</v>
      </c>
      <c r="P8" s="29">
        <v>11760</v>
      </c>
      <c r="Q8" s="29" t="s">
        <v>15</v>
      </c>
      <c r="R8" s="29">
        <v>11760</v>
      </c>
      <c r="S8" s="29">
        <v>14229.6</v>
      </c>
    </row>
    <row r="9" spans="1:22">
      <c r="A9" s="21" t="s">
        <v>16</v>
      </c>
      <c r="B9" s="22" t="s">
        <v>17</v>
      </c>
      <c r="C9" s="9"/>
      <c r="D9" s="9"/>
      <c r="E9" s="9" t="s">
        <v>14</v>
      </c>
      <c r="F9" s="10">
        <v>1</v>
      </c>
      <c r="G9" s="18"/>
      <c r="H9" s="20">
        <v>0.21</v>
      </c>
      <c r="I9" s="18">
        <f>G9*F9</f>
        <v>0</v>
      </c>
      <c r="J9" s="34">
        <f>I9*1.21</f>
        <v>0</v>
      </c>
      <c r="K9" s="29">
        <v>37650</v>
      </c>
      <c r="L9" s="29">
        <v>45556.5</v>
      </c>
      <c r="N9" s="29">
        <v>2</v>
      </c>
    </row>
    <row r="10" spans="1:22" ht="267.75">
      <c r="A10" s="21" t="s">
        <v>14</v>
      </c>
      <c r="B10" s="22"/>
      <c r="C10" s="9"/>
      <c r="D10" s="9" t="s">
        <v>26</v>
      </c>
      <c r="E10" s="9" t="s">
        <v>27</v>
      </c>
      <c r="F10" s="10"/>
      <c r="G10" s="18"/>
      <c r="H10" s="20" t="s">
        <v>14</v>
      </c>
      <c r="I10" s="18" t="s">
        <v>14</v>
      </c>
      <c r="J10" s="34" t="s">
        <v>14</v>
      </c>
      <c r="M10" s="29">
        <v>2</v>
      </c>
      <c r="O10" s="29">
        <v>1</v>
      </c>
      <c r="P10" s="29">
        <v>14120</v>
      </c>
      <c r="Q10" s="29" t="s">
        <v>15</v>
      </c>
      <c r="R10" s="29">
        <v>14120</v>
      </c>
      <c r="S10" s="29">
        <v>17085.2</v>
      </c>
    </row>
    <row r="11" spans="1:22">
      <c r="A11" s="21" t="s">
        <v>18</v>
      </c>
      <c r="B11" s="22" t="s">
        <v>19</v>
      </c>
      <c r="C11" s="9"/>
      <c r="D11" s="9"/>
      <c r="E11" s="9" t="s">
        <v>14</v>
      </c>
      <c r="F11" s="10">
        <v>3</v>
      </c>
      <c r="G11" s="18"/>
      <c r="H11" s="20">
        <v>0.21</v>
      </c>
      <c r="I11" s="18">
        <f>G11*F11</f>
        <v>0</v>
      </c>
      <c r="J11" s="34">
        <f>I11*1.21</f>
        <v>0</v>
      </c>
      <c r="K11" s="29">
        <v>25020</v>
      </c>
      <c r="L11" s="29">
        <v>30274.200000000004</v>
      </c>
      <c r="N11" s="29">
        <v>3</v>
      </c>
    </row>
    <row r="12" spans="1:22" ht="123.75" customHeight="1">
      <c r="A12" s="21" t="s">
        <v>14</v>
      </c>
      <c r="B12" s="22"/>
      <c r="C12" s="9"/>
      <c r="D12" s="9" t="s">
        <v>20</v>
      </c>
      <c r="E12" s="9" t="s">
        <v>25</v>
      </c>
      <c r="F12" s="10"/>
      <c r="G12" s="18"/>
      <c r="H12" s="20" t="s">
        <v>14</v>
      </c>
      <c r="I12" s="18" t="s">
        <v>14</v>
      </c>
      <c r="J12" s="34" t="s">
        <v>14</v>
      </c>
      <c r="M12" s="29">
        <v>3</v>
      </c>
      <c r="O12" s="29">
        <v>3</v>
      </c>
      <c r="P12" s="29">
        <v>7260</v>
      </c>
      <c r="Q12" s="29" t="s">
        <v>15</v>
      </c>
      <c r="R12" s="29">
        <v>21780</v>
      </c>
      <c r="S12" s="29">
        <v>26353.800000000003</v>
      </c>
    </row>
    <row r="13" spans="1:22">
      <c r="A13" s="21" t="s">
        <v>21</v>
      </c>
      <c r="B13" s="22" t="s">
        <v>22</v>
      </c>
      <c r="C13" s="9"/>
      <c r="D13" s="9"/>
      <c r="E13" s="9" t="s">
        <v>14</v>
      </c>
      <c r="F13" s="10">
        <v>2</v>
      </c>
      <c r="G13" s="18"/>
      <c r="H13" s="20">
        <v>0.21</v>
      </c>
      <c r="I13" s="18">
        <f>G13*F13</f>
        <v>0</v>
      </c>
      <c r="J13" s="34">
        <f>I13*1.21</f>
        <v>0</v>
      </c>
      <c r="K13" s="29">
        <v>142690</v>
      </c>
      <c r="L13" s="29">
        <v>172654.9</v>
      </c>
      <c r="N13" s="29">
        <v>4</v>
      </c>
    </row>
    <row r="14" spans="1:22" ht="247.5" customHeight="1">
      <c r="A14" s="21" t="s">
        <v>14</v>
      </c>
      <c r="B14" s="22"/>
      <c r="C14" s="9" t="s">
        <v>14</v>
      </c>
      <c r="D14" s="9" t="s">
        <v>28</v>
      </c>
      <c r="E14" s="9" t="s">
        <v>29</v>
      </c>
      <c r="F14" s="10"/>
      <c r="G14" s="18"/>
      <c r="H14" s="20" t="s">
        <v>14</v>
      </c>
      <c r="I14" s="18" t="s">
        <v>14</v>
      </c>
      <c r="J14" s="34" t="s">
        <v>14</v>
      </c>
      <c r="M14" s="29">
        <v>4</v>
      </c>
      <c r="O14" s="29">
        <v>2</v>
      </c>
      <c r="P14" s="29">
        <v>48580</v>
      </c>
      <c r="Q14" s="29" t="s">
        <v>15</v>
      </c>
      <c r="R14" s="29">
        <v>97160</v>
      </c>
      <c r="S14" s="29">
        <v>117563.59999999999</v>
      </c>
    </row>
    <row r="15" spans="1:22">
      <c r="A15" s="21" t="s">
        <v>23</v>
      </c>
      <c r="B15" s="22" t="s">
        <v>24</v>
      </c>
      <c r="C15" s="9"/>
      <c r="D15" s="9"/>
      <c r="E15" s="9" t="s">
        <v>14</v>
      </c>
      <c r="F15" s="10">
        <v>1</v>
      </c>
      <c r="G15" s="18"/>
      <c r="H15" s="20">
        <v>0.21</v>
      </c>
      <c r="I15" s="18">
        <f>G15*F15</f>
        <v>0</v>
      </c>
      <c r="J15" s="34">
        <f>I15*1.21</f>
        <v>0</v>
      </c>
      <c r="K15" s="29">
        <v>20350</v>
      </c>
      <c r="L15" s="29">
        <v>24623.5</v>
      </c>
      <c r="N15" s="29">
        <v>5</v>
      </c>
    </row>
    <row r="16" spans="1:22">
      <c r="A16" s="21"/>
      <c r="B16" s="22"/>
      <c r="C16" s="9"/>
      <c r="D16" s="9" t="s">
        <v>24</v>
      </c>
      <c r="E16" s="9"/>
      <c r="F16" s="10"/>
      <c r="G16" s="18"/>
      <c r="H16" s="20"/>
      <c r="I16" s="18"/>
      <c r="J16" s="34"/>
    </row>
    <row r="17" spans="1:19">
      <c r="A17" s="21" t="s">
        <v>31</v>
      </c>
      <c r="B17" s="22"/>
      <c r="C17" s="9"/>
      <c r="D17" s="9"/>
      <c r="E17" s="9"/>
      <c r="F17" s="10">
        <v>1</v>
      </c>
      <c r="G17" s="18"/>
      <c r="H17" s="20">
        <v>0.21</v>
      </c>
      <c r="I17" s="18">
        <f>G17*F17</f>
        <v>0</v>
      </c>
      <c r="J17" s="34">
        <f>I17*1.21</f>
        <v>0</v>
      </c>
    </row>
    <row r="18" spans="1:19">
      <c r="A18" s="21"/>
      <c r="B18" s="22"/>
      <c r="C18" s="9"/>
      <c r="D18" s="9" t="s">
        <v>32</v>
      </c>
      <c r="E18" s="9"/>
      <c r="F18" s="10"/>
      <c r="G18" s="18"/>
      <c r="H18" s="20"/>
      <c r="I18" s="18"/>
      <c r="J18" s="34"/>
    </row>
    <row r="19" spans="1:19" ht="76.5">
      <c r="A19" s="21" t="s">
        <v>14</v>
      </c>
      <c r="B19" s="22"/>
      <c r="C19" s="9"/>
      <c r="D19" s="9"/>
      <c r="E19" s="35" t="s">
        <v>33</v>
      </c>
      <c r="F19" s="10"/>
      <c r="G19" s="18"/>
      <c r="H19" s="20" t="s">
        <v>14</v>
      </c>
      <c r="I19" s="18"/>
      <c r="J19" s="34" t="s">
        <v>14</v>
      </c>
      <c r="M19" s="29">
        <v>5</v>
      </c>
      <c r="O19" s="29">
        <v>1</v>
      </c>
      <c r="P19" s="29">
        <v>1620</v>
      </c>
      <c r="Q19" s="29" t="s">
        <v>15</v>
      </c>
      <c r="R19" s="29">
        <v>1620</v>
      </c>
      <c r="S19" s="29">
        <v>1960.2</v>
      </c>
    </row>
  </sheetData>
  <mergeCells count="3">
    <mergeCell ref="I2:J2"/>
    <mergeCell ref="I3:J3"/>
    <mergeCell ref="I4:J4"/>
  </mergeCells>
  <conditionalFormatting sqref="A7:J19">
    <cfRule type="expression" dxfId="5" priority="57">
      <formula>$M7=0</formula>
    </cfRule>
    <cfRule type="cellIs" dxfId="4" priority="58" operator="equal">
      <formula>0</formula>
    </cfRule>
  </conditionalFormatting>
  <conditionalFormatting sqref="F7">
    <cfRule type="expression" dxfId="3" priority="39">
      <formula>$M7=0</formula>
    </cfRule>
    <cfRule type="cellIs" dxfId="2" priority="40" operator="equal">
      <formula>0</formula>
    </cfRule>
  </conditionalFormatting>
  <conditionalFormatting sqref="F7">
    <cfRule type="expression" dxfId="1" priority="37">
      <formula>$M7=0</formula>
    </cfRule>
    <cfRule type="cellIs" dxfId="0" priority="38" operator="equal">
      <formula>0</formula>
    </cfRule>
  </conditionalFormatting>
  <pageMargins left="0.47244094488188981" right="0.23622047244094491" top="0.78740157480314965" bottom="0" header="0.31496062992125984" footer="0.31496062992125984"/>
  <pageSetup paperSize="9" scale="8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8BFB99-3EDE-46AD-B57B-EF2EF744C00A}"/>
</file>

<file path=customXml/itemProps2.xml><?xml version="1.0" encoding="utf-8"?>
<ds:datastoreItem xmlns:ds="http://schemas.openxmlformats.org/officeDocument/2006/customXml" ds:itemID="{CE559AA7-B797-426F-90F5-572FEE0F64A4}"/>
</file>

<file path=customXml/itemProps3.xml><?xml version="1.0" encoding="utf-8"?>
<ds:datastoreItem xmlns:ds="http://schemas.openxmlformats.org/officeDocument/2006/customXml" ds:itemID="{CFB483F4-C626-4A13-9BE7-5C1CA94E168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2018-02-22T12:49:57Z</cp:lastPrinted>
  <dcterms:created xsi:type="dcterms:W3CDTF">2016-11-14T13:56:29Z</dcterms:created>
  <dcterms:modified xsi:type="dcterms:W3CDTF">2018-02-22T12:51:29Z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