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5125" windowHeight="11835" tabRatio="150"/>
  </bookViews>
  <sheets>
    <sheet name="KALKULACE" sheetId="2" r:id="rId1"/>
  </sheets>
  <definedNames>
    <definedName name="_xlnm.Print_Area" localSheetId="0">KALKULACE!$A:$J</definedName>
  </definedNames>
  <calcPr calcId="125725"/>
</workbook>
</file>

<file path=xl/calcChain.xml><?xml version="1.0" encoding="utf-8"?>
<calcChain xmlns="http://schemas.openxmlformats.org/spreadsheetml/2006/main">
  <c r="J21" i="2"/>
  <c r="J17"/>
  <c r="J13"/>
  <c r="I27"/>
  <c r="J27" s="1"/>
  <c r="I25"/>
  <c r="J25" s="1"/>
  <c r="I23"/>
  <c r="J23" s="1"/>
  <c r="I21"/>
  <c r="I19"/>
  <c r="J19" s="1"/>
  <c r="I17"/>
  <c r="I15"/>
  <c r="J15" s="1"/>
  <c r="I13"/>
  <c r="I11"/>
  <c r="J11" s="1"/>
  <c r="I9"/>
  <c r="I7"/>
  <c r="J7" s="1"/>
  <c r="I2" l="1"/>
  <c r="J9"/>
  <c r="I4" s="1"/>
  <c r="I3" l="1"/>
</calcChain>
</file>

<file path=xl/sharedStrings.xml><?xml version="1.0" encoding="utf-8"?>
<sst xmlns="http://schemas.openxmlformats.org/spreadsheetml/2006/main" count="132" uniqueCount="53">
  <si>
    <t>Celkem bez DPH</t>
  </si>
  <si>
    <t>DPH 21%</t>
  </si>
  <si>
    <t>ks</t>
  </si>
  <si>
    <t>DPH</t>
  </si>
  <si>
    <t>NÁZEV</t>
  </si>
  <si>
    <t>popis</t>
  </si>
  <si>
    <t>cena bez DPH</t>
  </si>
  <si>
    <t>cena celkem s DPH</t>
  </si>
  <si>
    <t>cena celkem bez DPH</t>
  </si>
  <si>
    <t>Celkem s DPH</t>
  </si>
  <si>
    <t>cena celkem
 s DPH</t>
  </si>
  <si>
    <t>404 Laboratoř chemie - Vnitřní vybavení - rozpočet pro IROP</t>
  </si>
  <si>
    <t>1)</t>
  </si>
  <si>
    <t>Laboratorní stůl oboustranný pro žáky</t>
  </si>
  <si>
    <t/>
  </si>
  <si>
    <t>21%</t>
  </si>
  <si>
    <t>2)</t>
  </si>
  <si>
    <t>Laboratorní stůl oboustranný mycí</t>
  </si>
  <si>
    <t>3)</t>
  </si>
  <si>
    <t>Laboratorní stůl pro žáky</t>
  </si>
  <si>
    <t>4)</t>
  </si>
  <si>
    <t>Laboratorní mycí stůl</t>
  </si>
  <si>
    <t>5)</t>
  </si>
  <si>
    <t>Židle</t>
  </si>
  <si>
    <t>6)</t>
  </si>
  <si>
    <t>Digestoř</t>
  </si>
  <si>
    <t>Digestoř jednostranná s ovládáním z čela</t>
  </si>
  <si>
    <t>7)</t>
  </si>
  <si>
    <t>Stolek</t>
  </si>
  <si>
    <t>8)</t>
  </si>
  <si>
    <t>Židle pro učitele</t>
  </si>
  <si>
    <t>9)</t>
  </si>
  <si>
    <t>Dopravní a ostatní náklady</t>
  </si>
  <si>
    <t>10)</t>
  </si>
  <si>
    <t>Tabule</t>
  </si>
  <si>
    <t>11)</t>
  </si>
  <si>
    <t>Mycí stůl</t>
  </si>
  <si>
    <t>Laboratorní stůl</t>
  </si>
  <si>
    <t>Stoleček</t>
  </si>
  <si>
    <t>Židle laboratorní</t>
  </si>
  <si>
    <t>Keramická magnetická tabule 1,8x1,2m pro fix, bílá obdélníková magnetická tabule pro popis fixou, povrch bílá dvouvrstvá keramika e3, vypalovaná při 810 stupních, rám tabule z eloxovaného hliníku v přírodním odstínu, plastové rohy, sendvič tl. 22mm.</t>
  </si>
  <si>
    <t>Keramická magnetická tabule</t>
  </si>
  <si>
    <t>Židle laboratorní vysoká s otočným dřevěným sedákem na stavitelném šroubu, barva kovu bílá, výška sedáku 55-65cm, sedák kulatý dřevo</t>
  </si>
  <si>
    <t>Polyuretanová židle laboratorní, nastavitelný úhel opěráku, nastavitelná výška opěráku a hloubka sedáku, plynový píst, cena bez područek, výška sedáku 44-57cm</t>
  </si>
  <si>
    <t>Mycí stůl s rozměry š50xh70xv90cm z jackelové konstrukce 40x20mms komaxitovou úpravou. Krytování rozvodů médií z laminované dřevotřísky tl. 18mm s olepenými hranami ABS 0,5mm technologií PUR s uzamykatelnými dvířky. Desky vloženy do uzavřené kovové konstrukce, chráněny ze všech čtyř stran. Pracovní deska konglomerovaný kámen tl. 20mm, se dřezem z kameniny 45x45cm usazeným ze spodu pracovní desky, baterie páková stojánková vysoká ramínko. Instalace rozvodů medií, montáž na místě. Instalace rozvodů medií, montáž na místě</t>
  </si>
  <si>
    <t>Stůl s rozměry š60xh40xv76cm. Jackelová konstrukce 40x20mm s komaxitovou úpravou. Pracovní deska kompakt rezistant tl. 12mm, hrana ve tvaru bombátka. Montáž na místě.</t>
  </si>
  <si>
    <t>Digestoř celokovová, opláštění kovové, rozměry š120xh70xv245cm, konstrukce jekl min. 40x20mm s plechovým krytováním, s pracovní deskou z konglomerovaného kamene tl. 20mm ve výšce 90cm. Čelní plynule výsuvné bezpečnostní sklo v kovovém rámečku, prostor pro pokusy z nehořlavého materiálu, uvnitř vývod pro napojení s kahanu a kahan s hadičkou s příkonem 1450W, kameninová vpusť 14,5x14,5cm, s armaturou z nerezu s komaxitem s nátrubkem pro hadičku uvnitř, osvětlení zabudované do horní části digestoře, ventilační jednotka umístěná v horní části digestoře, v čele digestoře kohout na ovládání plynu, kohout na ovládání vody, zásuvka 230V, vypínač na osvětlení a ovládání ventilační jednotky, ve spodní části pod pracovní deskou skříňka zabudovaná z laminované dřevotřísky tl. 18mm olepené 0,5mm ABS hranou technologií PUR, dvířka uzamykatelná. Vyplechování spodní části skříňky digestoře včetně úpravy na P-B lehev, včetně P-B lahve 10kg, regulátoru, . Instalace rozvodů medií, montáž na místě</t>
  </si>
  <si>
    <t>Propojení digestoře se stoly</t>
  </si>
  <si>
    <t>Tunel s plynem mezi digestoří a stoly</t>
  </si>
  <si>
    <t xml:space="preserve">Tunel na stěně z laminované dřevotřísky tl. 18mm olepené 0,5mm ABS  hranou technologií PUR, s větrácími hliníkovými mřížkami, s rozvodem plynu z digestoře k jednotlivým stolům.
</t>
  </si>
  <si>
    <t>Laboratorní žákovské pracoviště oboustranné, čtyřmístné, konglomerovaný kámen - s rozměry š130xh140xv90cm z jackelové konstrukce 40x20mm s komaxitovou úpravou. Krytování přes celou výšku stolu - celého boku stolu a středový tunel rozvodů médií z laminované dřevotřísky tl. 18mm vložené do uzavřené kovové konstrukce, chráněné ze všech čtyř stran, s olepenými hranami ABS 0,5mm technologií PUR. Pracovní deska konglomerovaný kámen tl. 20mm, hrany leštěné.        Police dvoupatrová na laboratorní pracoviště se sloupky, pracovní deska kompakt rezistant - Laboratorní dvoupatrová police s rozměry š130xh29xv60cm z jackelové konstrukce 40x20mm s komaxitovou úpravou. Pracovní deska kompakt rezistant tl. 12mm s hranami ve tvaru bombátka.      2x Laboratorní médiový kovový sloup oboustranně zkosený pro osazení médii s rozměry š14,5 x h29 x v59cm z jackelové 40x20 a plechové konstrukce s komaxitovou úpravou. Média pro osazení: 2x plynový kohout, 2x kahan 1300W s hadičkou.  4x Plynový kohout - Plynový jednokohout z chromu, obsahuje jednu pozici na napojení kahanu. V ceně je zahrnuta montáž.    4x Plynový kahan pro P-B malý 1300W, s hadičkou - Malý plynový kahan určený pro P-B s hadičkou. Položka obsahuje práci spojenou s napojením kahanu na vývod plynu v pracovišti a seřízením. Délka hadice je 1,15m.     2x Skříňka na pomůcky s policí uzamykatelná - Skříňka o rozměru š30xh50xv85cm. Korpus z laminované dřevotřísky tl. 18mm, olepené 0,5mm ABS hranou technologií PUR. Dvě police přestavitelné, vrtáno průběžně po celé výšce skříňky. Dvířka olepené 2mm ABS hranou technologií PUR, uzamykatelná.     Revize plynu. Rozvody a instalace médií na místě.</t>
  </si>
  <si>
    <t>Laboratorní žákovské mycí pracoviště oboustranné, konglomerovaný kámen pro spodní osazení dřezu - Žákovský laboratorní mycí stůl s rozměry š50xh140xv90cm z jackelové konstrukce 40x20mm s komaxitovou úpravou. Krytování rozvodů médií z laminované dřevotřísky tl. 18mm vložené do uzavřené kovové konstrukce chráněné ze všech čtyř stran s olepenými hranami ABS 0,5mm technologií PUR. Pracovní deska konglomerovaný kámen tl. 20mm. Příprava pro spodní osazení dřezu.   2x Baterie páková stojánková vysoké ramínko.  2x Dřez kameninový bílý 45x45cm - Položka obsahuje chemicky odolný kameninový dřez 45x45cm s vyspádovaným dnem.</t>
  </si>
  <si>
    <t>Laboratorní stůl, pracovní plocha konglomerovaný kámen - s rozměry š130xh70xv90cm z jackelové konstrukce 40x20mm s komaxitovou úpravou. Krytování rozvodů médií z laminované dřevotřísky tl. 18mm s olepenými hranami ABS 0,5mm technologií PUR. Desky vloženy do kovové konstrukce, chráněny ze všech čtyř stran. Pracovní plocha konglomerovaný kámen tl. 20mm.      Police dvoupatrová na laboratorní pracoviště se sloupky, pracovní deska kompakt rezistant- Laboratorní dvoupatrová police s rozměry š130xh29xv60cm z jackelové konstrukce 40x20mm s komaxitovou úpravou. Pracovní deska kompakt rezistant tl. 12mm s hranami ve tvaru bombátka.       2xLaboratorní médiový kovový sloup oboustranně zkosený pro osazení médii - Laboratorní médiový kovový sloup zkosený pro osazení médii s rozměry š14,5 x h29 x v59cm z jackelové 40x20mm a plechové konstrukce s komaxitovou úpravou. Média pro osazení: 1x plynový kohout, 1x kahan 1300W s hadičkou.     2x Plynový kohout - Plynový jednokohout z chromu, obsahuje jednu pozici na napojení kahanu. V ceně je zahrnuta montáž.        2x Plynový kahan pro P-B malý 1300W, s hadičkou - Malý plynový kahan určený pro P-B s hadičkou. Položka obsahuje práci spojenou s napojením kahanu na vývod plynu v pracovišti a seřízením. Délka hadice je 1,15m.       Skříňka na pomůcky s policí uzamykatelná - Skříňka o rozměru š30xh50xv85cm. Korpus z laminované dřevotřísky tl. 18mm, olepené 0,5mm ABS hranou technologií PUR. Dvě police přestavitelné, vrtáno průběžně po celé výšce skříňky. Dvířka olepené 2mm ABS hranou technologií PUR, uzamykatelná.      Revize plynu. Rozvody a instalace médií na místě.</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</si>
</sst>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s>
  <cellStyleXfs count="1">
    <xf numFmtId="0" fontId="0" fillId="0" borderId="0"/>
  </cellStyleXfs>
  <cellXfs count="38">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12">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28"/>
  <sheetViews>
    <sheetView tabSelected="1" zoomScale="80" zoomScaleNormal="80" workbookViewId="0">
      <selection sqref="A1:XFD1"/>
    </sheetView>
  </sheetViews>
  <sheetFormatPr defaultRowHeight="20.25"/>
  <cols>
    <col min="1" max="1" width="5.7109375" style="6" customWidth="1"/>
    <col min="2" max="2" width="5.5703125" style="5" customWidth="1"/>
    <col min="3" max="3" width="9.140625" style="5" customWidth="1"/>
    <col min="4" max="4" width="40.85546875" style="2" customWidth="1"/>
    <col min="5" max="5" width="65.7109375" style="2" customWidth="1"/>
    <col min="7" max="7" width="11.710937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c r="A1" s="6" t="s">
        <v>11</v>
      </c>
      <c r="B1" s="4"/>
      <c r="C1" s="4"/>
      <c r="D1" s="7"/>
      <c r="E1" s="7"/>
      <c r="G1" s="8"/>
      <c r="H1" s="8"/>
      <c r="I1" s="8"/>
      <c r="J1" s="11"/>
      <c r="K1" s="29"/>
      <c r="L1" s="29"/>
      <c r="M1" s="29"/>
      <c r="N1" s="29"/>
      <c r="O1" s="29"/>
      <c r="P1" s="29"/>
      <c r="Q1" s="29"/>
      <c r="R1" s="29"/>
      <c r="S1" s="29"/>
      <c r="T1" s="24"/>
      <c r="U1" s="24"/>
      <c r="V1" s="24"/>
    </row>
    <row r="2" spans="1:22" s="1" customFormat="1">
      <c r="A2" s="6"/>
      <c r="B2" s="4"/>
      <c r="C2" s="4"/>
      <c r="D2" s="7"/>
      <c r="E2" s="6"/>
      <c r="F2" s="14" t="s">
        <v>0</v>
      </c>
      <c r="G2" s="32"/>
      <c r="H2" s="32"/>
      <c r="I2" s="35">
        <f>I7+I9+I11+I13+I15+I17+I19+I21+I23+I25+I27</f>
        <v>0</v>
      </c>
      <c r="J2" s="35"/>
      <c r="K2" s="29"/>
      <c r="L2" s="29"/>
      <c r="M2" s="29"/>
      <c r="N2" s="29"/>
      <c r="O2" s="29"/>
      <c r="P2" s="29"/>
      <c r="Q2" s="29"/>
      <c r="R2" s="29"/>
      <c r="S2" s="29"/>
      <c r="T2" s="24"/>
      <c r="U2" s="24"/>
      <c r="V2" s="24"/>
    </row>
    <row r="3" spans="1:22" s="1" customFormat="1">
      <c r="A3" s="6"/>
      <c r="B3" s="4"/>
      <c r="C3" s="4"/>
      <c r="D3" s="7"/>
      <c r="E3" s="6"/>
      <c r="F3" s="15" t="s">
        <v>1</v>
      </c>
      <c r="G3" s="31"/>
      <c r="H3" s="31"/>
      <c r="I3" s="36">
        <f>I4-I2</f>
        <v>0</v>
      </c>
      <c r="J3" s="36"/>
      <c r="K3" s="29"/>
      <c r="L3" s="29"/>
      <c r="M3" s="29"/>
      <c r="N3" s="29"/>
      <c r="O3" s="29"/>
      <c r="P3" s="29"/>
      <c r="Q3" s="29"/>
      <c r="R3" s="29"/>
      <c r="S3" s="29"/>
      <c r="T3" s="24"/>
      <c r="U3" s="24"/>
      <c r="V3" s="24"/>
    </row>
    <row r="4" spans="1:22" s="1" customFormat="1">
      <c r="A4" s="6"/>
      <c r="B4" s="4"/>
      <c r="C4" s="4"/>
      <c r="D4" s="7"/>
      <c r="E4" s="6"/>
      <c r="F4" s="16" t="s">
        <v>9</v>
      </c>
      <c r="G4" s="33"/>
      <c r="H4" s="33"/>
      <c r="I4" s="37">
        <f>J7+J9+J11+J13+J15+J17+J19+J21+J23+J25+J27</f>
        <v>0</v>
      </c>
      <c r="J4" s="37"/>
      <c r="K4" s="29"/>
      <c r="L4" s="29"/>
      <c r="M4" s="29"/>
      <c r="N4" s="29"/>
      <c r="O4" s="29"/>
      <c r="P4" s="29"/>
      <c r="Q4" s="29"/>
      <c r="R4" s="29"/>
      <c r="S4" s="29"/>
      <c r="T4" s="24"/>
      <c r="U4" s="24"/>
      <c r="V4" s="24"/>
    </row>
    <row r="5" spans="1:22" s="1" customFormat="1">
      <c r="A5" s="6"/>
      <c r="B5" s="4"/>
      <c r="C5" s="4"/>
      <c r="D5" s="7"/>
      <c r="E5" s="6"/>
      <c r="J5" s="19"/>
      <c r="K5" s="29"/>
      <c r="L5" s="29"/>
      <c r="M5" s="29"/>
      <c r="N5" s="29"/>
      <c r="O5" s="29"/>
      <c r="P5" s="29"/>
      <c r="Q5" s="29"/>
      <c r="R5" s="29"/>
      <c r="S5" s="29"/>
      <c r="T5" s="24"/>
      <c r="U5" s="24"/>
      <c r="V5" s="24"/>
    </row>
    <row r="6" spans="1:22" s="28" customFormat="1" ht="39">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c r="A7" s="21" t="s">
        <v>12</v>
      </c>
      <c r="B7" s="22" t="s">
        <v>13</v>
      </c>
      <c r="C7" s="9"/>
      <c r="D7" s="9"/>
      <c r="E7" s="9" t="s">
        <v>14</v>
      </c>
      <c r="F7" s="10">
        <v>3</v>
      </c>
      <c r="G7" s="18"/>
      <c r="H7" s="20">
        <v>0.21</v>
      </c>
      <c r="I7" s="18">
        <f>G7*F7</f>
        <v>0</v>
      </c>
      <c r="J7" s="34">
        <f>I7*1.21</f>
        <v>0</v>
      </c>
      <c r="K7" s="29">
        <v>183430</v>
      </c>
      <c r="L7" s="29">
        <v>221950.30000000002</v>
      </c>
      <c r="N7" s="29">
        <v>1</v>
      </c>
    </row>
    <row r="8" spans="1:22" ht="217.5" customHeight="1">
      <c r="A8" s="21" t="s">
        <v>14</v>
      </c>
      <c r="B8" s="22"/>
      <c r="C8" s="9"/>
      <c r="D8" s="9" t="s">
        <v>37</v>
      </c>
      <c r="E8" s="9" t="s">
        <v>50</v>
      </c>
      <c r="F8" s="10"/>
      <c r="G8" s="18"/>
      <c r="H8" s="20" t="s">
        <v>14</v>
      </c>
      <c r="I8" s="18" t="s">
        <v>14</v>
      </c>
      <c r="J8" s="34" t="s">
        <v>14</v>
      </c>
      <c r="M8" s="29">
        <v>1</v>
      </c>
      <c r="O8" s="29">
        <v>3</v>
      </c>
      <c r="P8" s="29">
        <v>28230</v>
      </c>
      <c r="Q8" s="29" t="s">
        <v>15</v>
      </c>
      <c r="R8" s="29">
        <v>84690</v>
      </c>
      <c r="S8" s="29">
        <v>102474.9</v>
      </c>
    </row>
    <row r="9" spans="1:22">
      <c r="A9" s="21" t="s">
        <v>16</v>
      </c>
      <c r="B9" s="22" t="s">
        <v>17</v>
      </c>
      <c r="C9" s="9"/>
      <c r="D9" s="9"/>
      <c r="E9" s="9" t="s">
        <v>14</v>
      </c>
      <c r="F9" s="10">
        <v>2</v>
      </c>
      <c r="G9" s="18"/>
      <c r="H9" s="20">
        <v>0.21</v>
      </c>
      <c r="I9" s="18">
        <f>G9*F9</f>
        <v>0</v>
      </c>
      <c r="J9" s="34">
        <f>I9*1.21</f>
        <v>0</v>
      </c>
      <c r="K9" s="29">
        <v>97810</v>
      </c>
      <c r="L9" s="29">
        <v>118350.1</v>
      </c>
      <c r="N9" s="29">
        <v>2</v>
      </c>
    </row>
    <row r="10" spans="1:22" ht="109.5" customHeight="1">
      <c r="A10" s="21" t="s">
        <v>14</v>
      </c>
      <c r="B10" s="22"/>
      <c r="C10" s="9"/>
      <c r="D10" s="9" t="s">
        <v>36</v>
      </c>
      <c r="E10" s="9" t="s">
        <v>51</v>
      </c>
      <c r="F10" s="10"/>
      <c r="G10" s="18"/>
      <c r="H10" s="20" t="s">
        <v>14</v>
      </c>
      <c r="I10" s="18" t="s">
        <v>14</v>
      </c>
      <c r="J10" s="34" t="s">
        <v>14</v>
      </c>
      <c r="M10" s="29">
        <v>2</v>
      </c>
      <c r="O10" s="29">
        <v>2</v>
      </c>
      <c r="P10" s="29">
        <v>27510</v>
      </c>
      <c r="Q10" s="29" t="s">
        <v>15</v>
      </c>
      <c r="R10" s="29">
        <v>55020</v>
      </c>
      <c r="S10" s="29">
        <v>66574.2</v>
      </c>
    </row>
    <row r="11" spans="1:22">
      <c r="A11" s="21" t="s">
        <v>18</v>
      </c>
      <c r="B11" s="22" t="s">
        <v>19</v>
      </c>
      <c r="C11" s="9"/>
      <c r="D11" s="9"/>
      <c r="E11" s="9" t="s">
        <v>14</v>
      </c>
      <c r="F11" s="10">
        <v>4</v>
      </c>
      <c r="G11" s="18"/>
      <c r="H11" s="20">
        <v>0.21</v>
      </c>
      <c r="I11" s="18">
        <f>G11*F11</f>
        <v>0</v>
      </c>
      <c r="J11" s="34">
        <f>I11*1.21</f>
        <v>0</v>
      </c>
      <c r="K11" s="29">
        <v>161440</v>
      </c>
      <c r="L11" s="29">
        <v>195342.4</v>
      </c>
      <c r="N11" s="29">
        <v>3</v>
      </c>
    </row>
    <row r="12" spans="1:22" ht="202.5" customHeight="1">
      <c r="A12" s="21" t="s">
        <v>14</v>
      </c>
      <c r="B12" s="22"/>
      <c r="C12" s="9"/>
      <c r="D12" s="9" t="s">
        <v>37</v>
      </c>
      <c r="E12" s="9" t="s">
        <v>52</v>
      </c>
      <c r="F12" s="10"/>
      <c r="G12" s="18"/>
      <c r="H12" s="20" t="s">
        <v>14</v>
      </c>
      <c r="I12" s="18" t="s">
        <v>14</v>
      </c>
      <c r="J12" s="34" t="s">
        <v>14</v>
      </c>
      <c r="M12" s="29">
        <v>3</v>
      </c>
      <c r="O12" s="29">
        <v>4</v>
      </c>
      <c r="P12" s="29">
        <v>15060</v>
      </c>
      <c r="Q12" s="29" t="s">
        <v>15</v>
      </c>
      <c r="R12" s="29">
        <v>60240</v>
      </c>
      <c r="S12" s="29">
        <v>72890.399999999994</v>
      </c>
    </row>
    <row r="13" spans="1:22">
      <c r="A13" s="21" t="s">
        <v>20</v>
      </c>
      <c r="B13" s="22" t="s">
        <v>21</v>
      </c>
      <c r="C13" s="9"/>
      <c r="D13" s="9"/>
      <c r="E13" s="9" t="s">
        <v>14</v>
      </c>
      <c r="F13" s="10">
        <v>2</v>
      </c>
      <c r="G13" s="18"/>
      <c r="H13" s="20">
        <v>0.21</v>
      </c>
      <c r="I13" s="18">
        <f>G13*F13</f>
        <v>0</v>
      </c>
      <c r="J13" s="34">
        <f>I13*1.21</f>
        <v>0</v>
      </c>
      <c r="K13" s="29">
        <v>57730</v>
      </c>
      <c r="L13" s="29">
        <v>69853.299999999988</v>
      </c>
      <c r="N13" s="29">
        <v>4</v>
      </c>
    </row>
    <row r="14" spans="1:22" ht="114.75" customHeight="1">
      <c r="A14" s="21" t="s">
        <v>14</v>
      </c>
      <c r="B14" s="22"/>
      <c r="C14" s="9"/>
      <c r="D14" s="9" t="s">
        <v>36</v>
      </c>
      <c r="E14" s="9" t="s">
        <v>44</v>
      </c>
      <c r="F14" s="10"/>
      <c r="G14" s="18"/>
      <c r="H14" s="20" t="s">
        <v>14</v>
      </c>
      <c r="I14" s="18" t="s">
        <v>14</v>
      </c>
      <c r="J14" s="34" t="s">
        <v>14</v>
      </c>
      <c r="M14" s="29">
        <v>4</v>
      </c>
      <c r="O14" s="29">
        <v>2</v>
      </c>
      <c r="P14" s="29">
        <v>15610</v>
      </c>
      <c r="Q14" s="29" t="s">
        <v>15</v>
      </c>
      <c r="R14" s="29">
        <v>31220</v>
      </c>
      <c r="S14" s="29">
        <v>37776.199999999997</v>
      </c>
    </row>
    <row r="15" spans="1:22">
      <c r="A15" s="21" t="s">
        <v>22</v>
      </c>
      <c r="B15" s="22" t="s">
        <v>23</v>
      </c>
      <c r="C15" s="9"/>
      <c r="D15" s="9"/>
      <c r="E15" s="9" t="s">
        <v>14</v>
      </c>
      <c r="F15" s="10">
        <v>20</v>
      </c>
      <c r="G15" s="18"/>
      <c r="H15" s="20">
        <v>0.21</v>
      </c>
      <c r="I15" s="18">
        <f>G15*F15</f>
        <v>0</v>
      </c>
      <c r="J15" s="34">
        <f>I15*1.21</f>
        <v>0</v>
      </c>
      <c r="K15" s="29">
        <v>36000</v>
      </c>
      <c r="L15" s="29">
        <v>43560</v>
      </c>
      <c r="N15" s="29">
        <v>5</v>
      </c>
    </row>
    <row r="16" spans="1:22" ht="25.5">
      <c r="A16" s="21" t="s">
        <v>14</v>
      </c>
      <c r="B16" s="22"/>
      <c r="C16" s="9" t="s">
        <v>14</v>
      </c>
      <c r="D16" s="9" t="s">
        <v>39</v>
      </c>
      <c r="E16" s="9" t="s">
        <v>42</v>
      </c>
      <c r="F16" s="10"/>
      <c r="G16" s="18"/>
      <c r="H16" s="20" t="s">
        <v>14</v>
      </c>
      <c r="I16" s="18" t="s">
        <v>14</v>
      </c>
      <c r="J16" s="34" t="s">
        <v>14</v>
      </c>
      <c r="M16" s="29">
        <v>5</v>
      </c>
      <c r="O16" s="29">
        <v>20</v>
      </c>
      <c r="P16" s="29">
        <v>1800</v>
      </c>
      <c r="Q16" s="29" t="s">
        <v>15</v>
      </c>
      <c r="R16" s="29">
        <v>36000</v>
      </c>
      <c r="S16" s="29">
        <v>43560</v>
      </c>
    </row>
    <row r="17" spans="1:19">
      <c r="A17" s="21" t="s">
        <v>24</v>
      </c>
      <c r="B17" s="22" t="s">
        <v>25</v>
      </c>
      <c r="C17" s="9"/>
      <c r="D17" s="9"/>
      <c r="E17" s="9" t="s">
        <v>14</v>
      </c>
      <c r="F17" s="10">
        <v>1</v>
      </c>
      <c r="G17" s="18"/>
      <c r="H17" s="20">
        <v>0.21</v>
      </c>
      <c r="I17" s="18">
        <f>G17*F17</f>
        <v>0</v>
      </c>
      <c r="J17" s="34">
        <f>I17*1.21</f>
        <v>0</v>
      </c>
      <c r="K17" s="29">
        <v>105770</v>
      </c>
      <c r="L17" s="29">
        <v>127981.69999999997</v>
      </c>
      <c r="N17" s="29">
        <v>6</v>
      </c>
    </row>
    <row r="18" spans="1:19" ht="202.5" customHeight="1">
      <c r="A18" s="21" t="s">
        <v>14</v>
      </c>
      <c r="B18" s="22"/>
      <c r="C18" s="9" t="s">
        <v>14</v>
      </c>
      <c r="D18" s="9" t="s">
        <v>26</v>
      </c>
      <c r="E18" s="9" t="s">
        <v>46</v>
      </c>
      <c r="F18" s="10"/>
      <c r="G18" s="18"/>
      <c r="H18" s="20" t="s">
        <v>14</v>
      </c>
      <c r="I18" s="18" t="s">
        <v>14</v>
      </c>
      <c r="J18" s="34" t="s">
        <v>14</v>
      </c>
      <c r="M18" s="29">
        <v>6</v>
      </c>
      <c r="O18" s="29">
        <v>1</v>
      </c>
      <c r="P18" s="29">
        <v>73750</v>
      </c>
      <c r="Q18" s="29" t="s">
        <v>15</v>
      </c>
      <c r="R18" s="29">
        <v>73750</v>
      </c>
      <c r="S18" s="29">
        <v>89237.5</v>
      </c>
    </row>
    <row r="19" spans="1:19">
      <c r="A19" s="21" t="s">
        <v>27</v>
      </c>
      <c r="B19" s="22" t="s">
        <v>28</v>
      </c>
      <c r="C19" s="9"/>
      <c r="D19" s="9"/>
      <c r="E19" s="9" t="s">
        <v>14</v>
      </c>
      <c r="F19" s="10">
        <v>1</v>
      </c>
      <c r="G19" s="18"/>
      <c r="H19" s="20">
        <v>0.21</v>
      </c>
      <c r="I19" s="18">
        <f>G19*F19</f>
        <v>0</v>
      </c>
      <c r="J19" s="34">
        <f>I19*1.21</f>
        <v>0</v>
      </c>
      <c r="K19" s="29">
        <v>4860</v>
      </c>
      <c r="L19" s="29">
        <v>5880.5999999999995</v>
      </c>
      <c r="N19" s="29">
        <v>7</v>
      </c>
    </row>
    <row r="20" spans="1:19" ht="48" customHeight="1">
      <c r="A20" s="21" t="s">
        <v>14</v>
      </c>
      <c r="B20" s="22"/>
      <c r="C20" s="9" t="s">
        <v>14</v>
      </c>
      <c r="D20" s="9" t="s">
        <v>38</v>
      </c>
      <c r="E20" s="9" t="s">
        <v>45</v>
      </c>
      <c r="F20" s="10"/>
      <c r="G20" s="18"/>
      <c r="H20" s="20" t="s">
        <v>14</v>
      </c>
      <c r="I20" s="18" t="s">
        <v>14</v>
      </c>
      <c r="J20" s="34" t="s">
        <v>14</v>
      </c>
      <c r="M20" s="29">
        <v>7</v>
      </c>
      <c r="O20" s="29">
        <v>1</v>
      </c>
      <c r="P20" s="29">
        <v>4860</v>
      </c>
      <c r="Q20" s="29" t="s">
        <v>15</v>
      </c>
      <c r="R20" s="29">
        <v>4860</v>
      </c>
      <c r="S20" s="29">
        <v>5880.5999999999995</v>
      </c>
    </row>
    <row r="21" spans="1:19">
      <c r="A21" s="21" t="s">
        <v>29</v>
      </c>
      <c r="B21" s="22" t="s">
        <v>30</v>
      </c>
      <c r="C21" s="9"/>
      <c r="D21" s="9"/>
      <c r="E21" s="9" t="s">
        <v>14</v>
      </c>
      <c r="F21" s="10">
        <v>1</v>
      </c>
      <c r="G21" s="18"/>
      <c r="H21" s="20">
        <v>0.21</v>
      </c>
      <c r="I21" s="18">
        <f>G21*F21</f>
        <v>0</v>
      </c>
      <c r="J21" s="34">
        <f>I21*1.21</f>
        <v>0</v>
      </c>
      <c r="K21" s="29">
        <v>1810</v>
      </c>
      <c r="L21" s="29">
        <v>2190.1</v>
      </c>
      <c r="N21" s="29">
        <v>8</v>
      </c>
    </row>
    <row r="22" spans="1:19" ht="45" customHeight="1">
      <c r="A22" s="21" t="s">
        <v>14</v>
      </c>
      <c r="B22" s="22"/>
      <c r="C22" s="9" t="s">
        <v>14</v>
      </c>
      <c r="D22" s="9" t="s">
        <v>39</v>
      </c>
      <c r="E22" s="9" t="s">
        <v>43</v>
      </c>
      <c r="F22" s="10"/>
      <c r="G22" s="18"/>
      <c r="H22" s="20" t="s">
        <v>14</v>
      </c>
      <c r="I22" s="18" t="s">
        <v>14</v>
      </c>
      <c r="J22" s="34" t="s">
        <v>14</v>
      </c>
      <c r="M22" s="29">
        <v>8</v>
      </c>
      <c r="O22" s="29">
        <v>1</v>
      </c>
      <c r="P22" s="29">
        <v>1810</v>
      </c>
      <c r="Q22" s="29" t="s">
        <v>15</v>
      </c>
      <c r="R22" s="29">
        <v>1810</v>
      </c>
      <c r="S22" s="29">
        <v>2190.1</v>
      </c>
    </row>
    <row r="23" spans="1:19">
      <c r="A23" s="21" t="s">
        <v>31</v>
      </c>
      <c r="B23" s="22" t="s">
        <v>32</v>
      </c>
      <c r="C23" s="9"/>
      <c r="D23" s="9"/>
      <c r="E23" s="9" t="s">
        <v>14</v>
      </c>
      <c r="F23" s="10">
        <v>1</v>
      </c>
      <c r="G23" s="18"/>
      <c r="H23" s="20">
        <v>0.21</v>
      </c>
      <c r="I23" s="18">
        <f>G23*F23</f>
        <v>0</v>
      </c>
      <c r="J23" s="34">
        <f>I23*1.21</f>
        <v>0</v>
      </c>
      <c r="K23" s="29">
        <v>39640</v>
      </c>
      <c r="L23" s="29">
        <v>47964.4</v>
      </c>
      <c r="N23" s="29">
        <v>9</v>
      </c>
    </row>
    <row r="24" spans="1:19">
      <c r="A24" s="21" t="s">
        <v>14</v>
      </c>
      <c r="B24" s="22"/>
      <c r="C24" s="9" t="s">
        <v>14</v>
      </c>
      <c r="D24" s="9" t="s">
        <v>32</v>
      </c>
      <c r="E24" s="9"/>
      <c r="F24" s="10"/>
      <c r="G24" s="18"/>
      <c r="H24" s="20" t="s">
        <v>14</v>
      </c>
      <c r="I24" s="18" t="s">
        <v>14</v>
      </c>
      <c r="J24" s="34" t="s">
        <v>14</v>
      </c>
      <c r="M24" s="29">
        <v>9</v>
      </c>
      <c r="O24" s="29">
        <v>1</v>
      </c>
      <c r="P24" s="29">
        <v>2500</v>
      </c>
      <c r="Q24" s="29" t="s">
        <v>15</v>
      </c>
      <c r="R24" s="29">
        <v>2500</v>
      </c>
      <c r="S24" s="29">
        <v>3025</v>
      </c>
    </row>
    <row r="25" spans="1:19">
      <c r="A25" s="21" t="s">
        <v>33</v>
      </c>
      <c r="B25" s="22" t="s">
        <v>34</v>
      </c>
      <c r="C25" s="9"/>
      <c r="D25" s="9"/>
      <c r="E25" s="9" t="s">
        <v>14</v>
      </c>
      <c r="F25" s="10">
        <v>1</v>
      </c>
      <c r="G25" s="18"/>
      <c r="H25" s="20">
        <v>0.21</v>
      </c>
      <c r="I25" s="18">
        <f>G25*F25</f>
        <v>0</v>
      </c>
      <c r="J25" s="34">
        <f>I25*1.21</f>
        <v>0</v>
      </c>
      <c r="K25" s="29">
        <v>6690</v>
      </c>
      <c r="L25" s="29">
        <v>8094.9</v>
      </c>
      <c r="N25" s="29">
        <v>10</v>
      </c>
    </row>
    <row r="26" spans="1:19" ht="58.5" customHeight="1">
      <c r="A26" s="21" t="s">
        <v>14</v>
      </c>
      <c r="B26" s="22"/>
      <c r="C26" s="9" t="s">
        <v>14</v>
      </c>
      <c r="D26" s="9" t="s">
        <v>41</v>
      </c>
      <c r="E26" s="9" t="s">
        <v>40</v>
      </c>
      <c r="F26" s="10"/>
      <c r="G26" s="18"/>
      <c r="H26" s="20" t="s">
        <v>14</v>
      </c>
      <c r="I26" s="18" t="s">
        <v>14</v>
      </c>
      <c r="J26" s="34" t="s">
        <v>14</v>
      </c>
      <c r="M26" s="29">
        <v>10</v>
      </c>
      <c r="O26" s="29">
        <v>1</v>
      </c>
      <c r="P26" s="29">
        <v>6690</v>
      </c>
      <c r="Q26" s="29" t="s">
        <v>15</v>
      </c>
      <c r="R26" s="29">
        <v>6690</v>
      </c>
      <c r="S26" s="29">
        <v>8094.9</v>
      </c>
    </row>
    <row r="27" spans="1:19">
      <c r="A27" s="21" t="s">
        <v>35</v>
      </c>
      <c r="B27" s="22" t="s">
        <v>47</v>
      </c>
      <c r="C27" s="9"/>
      <c r="D27" s="9"/>
      <c r="E27" s="9" t="s">
        <v>14</v>
      </c>
      <c r="F27" s="10">
        <v>1</v>
      </c>
      <c r="G27" s="18"/>
      <c r="H27" s="20">
        <v>0.21</v>
      </c>
      <c r="I27" s="18">
        <f>G27*F27</f>
        <v>0</v>
      </c>
      <c r="J27" s="34">
        <f>I27*1.21</f>
        <v>0</v>
      </c>
      <c r="K27" s="29">
        <v>13270</v>
      </c>
      <c r="L27" s="29">
        <v>16056.699999999999</v>
      </c>
      <c r="N27" s="29">
        <v>11</v>
      </c>
    </row>
    <row r="28" spans="1:19" ht="51">
      <c r="A28" s="21" t="s">
        <v>14</v>
      </c>
      <c r="B28" s="22"/>
      <c r="C28" s="9" t="s">
        <v>14</v>
      </c>
      <c r="D28" s="9" t="s">
        <v>48</v>
      </c>
      <c r="E28" s="9" t="s">
        <v>49</v>
      </c>
      <c r="F28" s="10"/>
      <c r="G28" s="18"/>
      <c r="H28" s="20" t="s">
        <v>14</v>
      </c>
      <c r="I28" s="18" t="s">
        <v>14</v>
      </c>
      <c r="J28" s="34" t="s">
        <v>14</v>
      </c>
      <c r="M28" s="29">
        <v>11</v>
      </c>
      <c r="O28" s="29">
        <v>1</v>
      </c>
      <c r="P28" s="29">
        <v>13270</v>
      </c>
      <c r="Q28" s="29" t="s">
        <v>15</v>
      </c>
      <c r="R28" s="29">
        <v>13270</v>
      </c>
      <c r="S28" s="29">
        <v>16056.699999999999</v>
      </c>
    </row>
  </sheetData>
  <mergeCells count="3">
    <mergeCell ref="I2:J2"/>
    <mergeCell ref="I3:J3"/>
    <mergeCell ref="I4:J4"/>
  </mergeCells>
  <conditionalFormatting sqref="A7:J28">
    <cfRule type="expression" dxfId="11" priority="63">
      <formula>$M7=0</formula>
    </cfRule>
    <cfRule type="cellIs" dxfId="10" priority="64" operator="equal">
      <formula>0</formula>
    </cfRule>
  </conditionalFormatting>
  <conditionalFormatting sqref="F7">
    <cfRule type="expression" dxfId="9" priority="45">
      <formula>$M7=0</formula>
    </cfRule>
    <cfRule type="cellIs" dxfId="8" priority="46" operator="equal">
      <formula>0</formula>
    </cfRule>
  </conditionalFormatting>
  <conditionalFormatting sqref="F7">
    <cfRule type="expression" dxfId="7" priority="43">
      <formula>$M7=0</formula>
    </cfRule>
    <cfRule type="cellIs" dxfId="6" priority="44" operator="equal">
      <formula>0</formula>
    </cfRule>
  </conditionalFormatting>
  <conditionalFormatting sqref="A7:F28">
    <cfRule type="expression" dxfId="5" priority="5">
      <formula>$M7=0</formula>
    </cfRule>
    <cfRule type="cellIs" dxfId="4" priority="6" operator="equal">
      <formula>0</formula>
    </cfRule>
  </conditionalFormatting>
  <conditionalFormatting sqref="F7">
    <cfRule type="expression" dxfId="3" priority="3">
      <formula>$M7=0</formula>
    </cfRule>
    <cfRule type="cellIs" dxfId="2" priority="4" operator="equal">
      <formula>0</formula>
    </cfRule>
  </conditionalFormatting>
  <conditionalFormatting sqref="F7">
    <cfRule type="expression" dxfId="1" priority="1">
      <formula>$M7=0</formula>
    </cfRule>
    <cfRule type="cellIs" dxfId="0" priority="2" operator="equal">
      <formula>0</formula>
    </cfRule>
  </conditionalFormatting>
  <pageMargins left="0.47244094488188981" right="0.23622047244094491" top="0.78740157480314965" bottom="0" header="0.31496062992125984" footer="0.31496062992125984"/>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7" ma:contentTypeDescription="Vytvoří nový dokument" ma:contentTypeScope="" ma:versionID="05b643fdc43b6b59bfdd911973583d82">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0b06a4f1d33debda829636e78ebbb9db"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2BE17DE-CB8C-4C53-B97F-13BED82E13E2}"/>
</file>

<file path=customXml/itemProps2.xml><?xml version="1.0" encoding="utf-8"?>
<ds:datastoreItem xmlns:ds="http://schemas.openxmlformats.org/officeDocument/2006/customXml" ds:itemID="{1BFA8B04-E3A5-4D5A-809C-EF5E91D5050C}"/>
</file>

<file path=customXml/itemProps3.xml><?xml version="1.0" encoding="utf-8"?>
<ds:datastoreItem xmlns:ds="http://schemas.openxmlformats.org/officeDocument/2006/customXml" ds:itemID="{36F2C0F0-7FCE-43C6-ABDD-39511F92EB0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2018-02-22T12:43:21Z</cp:lastPrinted>
  <dcterms:created xsi:type="dcterms:W3CDTF">2016-11-14T13:56:29Z</dcterms:created>
  <dcterms:modified xsi:type="dcterms:W3CDTF">2018-02-22T12:55:20Z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