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31" i="2"/>
  <c r="J31" s="1"/>
  <c r="I29"/>
  <c r="J29" s="1"/>
  <c r="I27"/>
  <c r="J27" s="1"/>
  <c r="I25"/>
  <c r="J25" s="1"/>
  <c r="I23"/>
  <c r="J23" s="1"/>
  <c r="I21"/>
  <c r="J21" s="1"/>
  <c r="I19"/>
  <c r="J19" s="1"/>
  <c r="I17"/>
  <c r="J17" s="1"/>
  <c r="I15"/>
  <c r="J15" s="1"/>
  <c r="I13"/>
  <c r="J13" s="1"/>
  <c r="I11"/>
  <c r="J11" s="1"/>
  <c r="I9"/>
  <c r="J9" s="1"/>
  <c r="I7"/>
  <c r="I2" l="1"/>
  <c r="J7"/>
  <c r="I4" s="1"/>
  <c r="I3" l="1"/>
</calcChain>
</file>

<file path=xl/sharedStrings.xml><?xml version="1.0" encoding="utf-8"?>
<sst xmlns="http://schemas.openxmlformats.org/spreadsheetml/2006/main" count="163" uniqueCount="59">
  <si>
    <t>Celkem bez DPH</t>
  </si>
  <si>
    <t>DPH 21%</t>
  </si>
  <si>
    <t>ks</t>
  </si>
  <si>
    <t>DPH</t>
  </si>
  <si>
    <t>NÁZEV</t>
  </si>
  <si>
    <t>popis</t>
  </si>
  <si>
    <t>cena bez DPH</t>
  </si>
  <si>
    <t>cena celkem s DPH</t>
  </si>
  <si>
    <t>cena celkem bez DPH</t>
  </si>
  <si>
    <t>Celkem s DPH</t>
  </si>
  <si>
    <t>cena celkem
 s DPH</t>
  </si>
  <si>
    <t>425 - Kabinet - Předběžný rozpočet IROP</t>
  </si>
  <si>
    <t>1)</t>
  </si>
  <si>
    <t>Stůl pro učitele</t>
  </si>
  <si>
    <t/>
  </si>
  <si>
    <t>Učitelskský pracovní stůl</t>
  </si>
  <si>
    <t>21%</t>
  </si>
  <si>
    <t>2)</t>
  </si>
  <si>
    <t>Židle pro učitele</t>
  </si>
  <si>
    <t>3)</t>
  </si>
  <si>
    <t>Skříň X</t>
  </si>
  <si>
    <t>4)</t>
  </si>
  <si>
    <t>Skříň F</t>
  </si>
  <si>
    <t>Skříň vysoká otevřená. Rozměry š90 x h40 x v200cm. Korpus z laminované dřevotřísky tl. 18mm olepený hranou ABS 0,5mm technologií PUR. Záda bílý sololak, s 6ti policemi.</t>
  </si>
  <si>
    <t>5)</t>
  </si>
  <si>
    <t>Skříň L</t>
  </si>
  <si>
    <t>Skříň vysoká otevřená. Rozměry š80 x h40 x v200cm. Korpus z laminované dřevotřísky tl. 18mm olepený hranou ABS 0,5mm technologií PUR. Záda bílý sololak, s 6ti policemi.</t>
  </si>
  <si>
    <t>6)</t>
  </si>
  <si>
    <t>Skříň K</t>
  </si>
  <si>
    <t>Skříň vysoká v horní části skleněná dvířka v rámečku, ve spodní části plná dvířka. Rozměry š65xh40xv200cm.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</si>
  <si>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7)</t>
  </si>
  <si>
    <t>Konferenční sezení</t>
  </si>
  <si>
    <t>Konferenční křesílko</t>
  </si>
  <si>
    <t>čalouněněné křesílko na kluzákách,
nosnost 120 kg
šířka 73cm, Výška 80cm</t>
  </si>
  <si>
    <t>8)</t>
  </si>
  <si>
    <t>Konferenční stůl</t>
  </si>
  <si>
    <t>Stůl konferenční 120x60x45cm</t>
  </si>
  <si>
    <t>Stůl o rozměrech š120 x h60 x v45 cm s pracovní deskou z laminované dřevotřísky tl. 25mm, olepená 2mm ABS v barvě zelené, PUR technologií. Stolové nohy RAL dle výběru.
Stolová podnož: čtyři nohy s rámem, komaxit</t>
  </si>
  <si>
    <t>9)</t>
  </si>
  <si>
    <t>Zrcadlo nad umyvadlo</t>
  </si>
  <si>
    <t>Rozměry š50xh15xv80cm. Korpus z laminované dřevotřísky tl. 18mm, olepený hranou ABS 2mm technologií PUR. Zrcadlo nalepepeno na laminované dřevotřísce, vysunuté o 15cm na záklaní desku.
Po zrcalem v šířce zrcadla umístěna polička z laminované řevotřísky tl. 18mm, olepené 2mm ABS.</t>
  </si>
  <si>
    <t>10)</t>
  </si>
  <si>
    <t>Skříň A</t>
  </si>
  <si>
    <t>Skříň šatní vysoká s plnými dvířky. Rozměry š80 x h60 x v200cm. Korpus z laminované dřevotřísky tl. 18mm olepený hranou ABS 0,5mm technologií PUR, uzamykatelná plná dvířka rozvorovým zámkem, ohraněná hranou ABS 2,0mm technologií PUR. Záda bílý sololak, šatní tyč na ramínka. Dvě police přestavitelné, vrtáno průběžně.
Ve skříní vlepené zrcadlo na pravé veře.</t>
  </si>
  <si>
    <t>11)</t>
  </si>
  <si>
    <t>Skříň B</t>
  </si>
  <si>
    <t>Skříň vysoká v horní části skleněná dvířka v rámečku, ve spodní části plná dvířka. Rozměry š80xh40xv200cm.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</si>
  <si>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12)</t>
  </si>
  <si>
    <t>Nástěnka</t>
  </si>
  <si>
    <t>14)</t>
  </si>
  <si>
    <t>Učitelský stůl pro s rozměry š120 x h60 x v76. Jackelová konstrukce 40x20mm s komaxitovou úpravou. Zadní  deska z laminované dřevotřísky tl. 18mm s olepenými hranami ABS 0,5mm technologií PUR. Pracovní deska z laminované dřevotřísky tl. 18mm s olepenými hranami ABS 2,0mm technologií PUR.Skříňka do učitelského stolu se čtyřmi zásuvkami s centrálním zámkem. Korpus s rozměry š40 x h55 x v69cm. Korpus a zásuvky z laminované dřevotřísky tl. 18mm olepené 0,5mm ABS hranou technologií PUR, čela zásuvek olepené 2mm ABS hranou technologií PUR. Zásuvky na plnovýsuvech s centrálním zámkem.</t>
  </si>
  <si>
    <t>Dopravní a jiné náklady</t>
  </si>
  <si>
    <t xml:space="preserve">Skříňka střední s plnými dvířky - vedle učitelského stolu. Rozměry š60xh60xv76cm. Boky z laminované dřevotřísky tl.18mm olepené hranou ABS 0,5mm technologií PUR, uzamykatelná plná dvířka z laminované dřevotřísky tl. 18mm ohraněná hranou ABS 2,0mm technologií PUR. Záda laminovaná dřevotříska BUK, dvě přestavitelné police, police, dno a strop z laminované dřevotřísky tl. 25mm olepené 0,5mm ABS hranou technologií PUR, vrtáno po celé výšce skříňky. Sokl se stavitelnými nožičkami a těsnící lištou. Korpus bílý, </t>
  </si>
  <si>
    <t>Učitelská otočná židle na kolečkách s područkami, nosnost 160kg. E-synchronní mechanismus, Závislé naklápění sedáku a opěráku,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 Záruka 5 let.</t>
  </si>
  <si>
    <t>Keramická magnetická tabule 90 x 120cm pro fix, bílá keramika. Obdélníková magnetická tabule pro popis fixou, povrch bílá dvouvrstvá keramika e3, vypalovaná při 800 stupních. Rám tabule je z hliníku v bílé barvě, včetně bílých plastových hloubkově probarvených rohů. sendvič tabule tl. 22mm. Bílé rámy nástěnky.</t>
  </si>
  <si>
    <t>Požadavky k nástěnkám:</t>
  </si>
  <si>
    <t xml:space="preserve">Montáž všech komponent autorizovaným montážním partnerem výrobce tabule, který se prokáže platným potvrzením výrobce.
Zajištění záručního i pozáručního servisu autorizovaným partnerem výrobce tabule.
Prodloužená záruka po registraci produktů u výrobce tabule a zvedacího systému na 5 let. 
Doložení certifikátů: 
Certifikát povrchu tabulových desek e3, 
Certifikát tabulových desek na normu ČSN EN 71.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</si>
  <si>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Požadavky na realizaci:</t>
  </si>
  <si>
    <t>Veškeré nábytkové vybavení bude dodáno a upraveno tak, aby respektoval napojovací body připravené stavbou, místa napojení NUTNO ověřit osobně na stavbě a konzultovat se zadavatelem. Nutno respektovat veškeré rozvody elektro a jednotlivých médií od napojovacích bodů připravený stavbou a nábytkové řešení, tomuto stavu upravit. Veškeré rozvody včetě nutných projektových prací a revizí.</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</si>
</sst>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2">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48">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7"/>
  <sheetViews>
    <sheetView tabSelected="1"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9">
        <f>SUM(I7:I32)</f>
        <v>0</v>
      </c>
      <c r="J2" s="39"/>
      <c r="K2" s="29"/>
      <c r="L2" s="29"/>
      <c r="M2" s="29"/>
      <c r="N2" s="29"/>
      <c r="O2" s="29"/>
      <c r="P2" s="29"/>
      <c r="Q2" s="29"/>
      <c r="R2" s="29"/>
      <c r="S2" s="29"/>
      <c r="T2" s="24"/>
      <c r="U2" s="24"/>
      <c r="V2" s="24"/>
    </row>
    <row r="3" spans="1:22" s="1" customFormat="1">
      <c r="A3" s="6"/>
      <c r="B3" s="4"/>
      <c r="C3" s="4"/>
      <c r="D3" s="7"/>
      <c r="E3" s="6"/>
      <c r="F3" s="15" t="s">
        <v>1</v>
      </c>
      <c r="G3" s="31"/>
      <c r="H3" s="31"/>
      <c r="I3" s="40">
        <f>I4-I2</f>
        <v>0</v>
      </c>
      <c r="J3" s="40"/>
      <c r="K3" s="29"/>
      <c r="L3" s="29"/>
      <c r="M3" s="29"/>
      <c r="N3" s="29"/>
      <c r="O3" s="29"/>
      <c r="P3" s="29"/>
      <c r="Q3" s="29"/>
      <c r="R3" s="29"/>
      <c r="S3" s="29"/>
      <c r="T3" s="24"/>
      <c r="U3" s="24"/>
      <c r="V3" s="24"/>
    </row>
    <row r="4" spans="1:22" s="1" customFormat="1">
      <c r="A4" s="6"/>
      <c r="B4" s="4"/>
      <c r="C4" s="4"/>
      <c r="D4" s="7"/>
      <c r="E4" s="6"/>
      <c r="F4" s="16" t="s">
        <v>9</v>
      </c>
      <c r="G4" s="33"/>
      <c r="H4" s="33"/>
      <c r="I4" s="41">
        <f>SUM(J7:J32)</f>
        <v>0</v>
      </c>
      <c r="J4" s="41"/>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2</v>
      </c>
      <c r="G7" s="18"/>
      <c r="H7" s="20">
        <v>0.21</v>
      </c>
      <c r="I7" s="18">
        <f>G7*F7</f>
        <v>0</v>
      </c>
      <c r="J7" s="34">
        <f>I7*1.21</f>
        <v>0</v>
      </c>
      <c r="K7" s="29">
        <v>30020</v>
      </c>
      <c r="L7" s="29">
        <v>36324.199999999997</v>
      </c>
      <c r="N7" s="29">
        <v>1</v>
      </c>
    </row>
    <row r="8" spans="1:22" ht="165.75">
      <c r="A8" s="21" t="s">
        <v>14</v>
      </c>
      <c r="B8" s="22"/>
      <c r="C8" s="9" t="s">
        <v>14</v>
      </c>
      <c r="D8" s="9" t="s">
        <v>15</v>
      </c>
      <c r="E8" s="9" t="s">
        <v>50</v>
      </c>
      <c r="F8" s="10"/>
      <c r="G8" s="18"/>
      <c r="H8" s="20" t="s">
        <v>14</v>
      </c>
      <c r="I8" s="18" t="s">
        <v>14</v>
      </c>
      <c r="J8" s="34" t="s">
        <v>14</v>
      </c>
      <c r="M8" s="29">
        <v>1</v>
      </c>
      <c r="O8" s="29">
        <v>2</v>
      </c>
      <c r="P8" s="29">
        <v>6720</v>
      </c>
      <c r="Q8" s="29" t="s">
        <v>16</v>
      </c>
      <c r="R8" s="29">
        <v>13440</v>
      </c>
      <c r="S8" s="29">
        <v>16262.4</v>
      </c>
    </row>
    <row r="9" spans="1:22">
      <c r="A9" s="21" t="s">
        <v>17</v>
      </c>
      <c r="B9" s="22" t="s">
        <v>18</v>
      </c>
      <c r="C9" s="9"/>
      <c r="D9" s="9"/>
      <c r="E9" s="9" t="s">
        <v>14</v>
      </c>
      <c r="F9" s="10">
        <v>2</v>
      </c>
      <c r="G9" s="18"/>
      <c r="H9" s="20">
        <v>0.21</v>
      </c>
      <c r="I9" s="18">
        <f>G9*F9</f>
        <v>0</v>
      </c>
      <c r="J9" s="34">
        <f>I9*1.21</f>
        <v>0</v>
      </c>
      <c r="K9" s="29">
        <v>8180</v>
      </c>
      <c r="L9" s="29">
        <v>9897.7999999999993</v>
      </c>
      <c r="N9" s="29">
        <v>2</v>
      </c>
    </row>
    <row r="10" spans="1:22" ht="127.5">
      <c r="A10" s="21" t="s">
        <v>14</v>
      </c>
      <c r="B10" s="22"/>
      <c r="C10" s="9" t="s">
        <v>14</v>
      </c>
      <c r="D10" s="9" t="s">
        <v>18</v>
      </c>
      <c r="E10" s="9" t="s">
        <v>53</v>
      </c>
      <c r="F10" s="10"/>
      <c r="G10" s="18"/>
      <c r="H10" s="20" t="s">
        <v>14</v>
      </c>
      <c r="I10" s="18" t="s">
        <v>14</v>
      </c>
      <c r="J10" s="34" t="s">
        <v>14</v>
      </c>
      <c r="M10" s="29">
        <v>2</v>
      </c>
      <c r="O10" s="29">
        <v>2</v>
      </c>
      <c r="P10" s="29">
        <v>4090</v>
      </c>
      <c r="Q10" s="29" t="s">
        <v>16</v>
      </c>
      <c r="R10" s="29">
        <v>8180</v>
      </c>
      <c r="S10" s="29">
        <v>9897.7999999999993</v>
      </c>
    </row>
    <row r="11" spans="1:22">
      <c r="A11" s="21" t="s">
        <v>19</v>
      </c>
      <c r="B11" s="22" t="s">
        <v>20</v>
      </c>
      <c r="C11" s="9"/>
      <c r="D11" s="9"/>
      <c r="E11" s="9" t="s">
        <v>14</v>
      </c>
      <c r="F11" s="10">
        <v>2</v>
      </c>
      <c r="G11" s="18"/>
      <c r="H11" s="20">
        <v>0.21</v>
      </c>
      <c r="I11" s="18">
        <f>G11*F11</f>
        <v>0</v>
      </c>
      <c r="J11" s="34">
        <f>I11*1.21</f>
        <v>0</v>
      </c>
      <c r="K11" s="29">
        <v>14800</v>
      </c>
      <c r="L11" s="29">
        <v>17908</v>
      </c>
      <c r="N11" s="29">
        <v>3</v>
      </c>
    </row>
    <row r="12" spans="1:22" ht="140.25">
      <c r="A12" s="21" t="s">
        <v>14</v>
      </c>
      <c r="B12" s="22"/>
      <c r="C12" s="9" t="s">
        <v>14</v>
      </c>
      <c r="D12" s="9" t="s">
        <v>20</v>
      </c>
      <c r="E12" s="9" t="s">
        <v>52</v>
      </c>
      <c r="F12" s="10"/>
      <c r="G12" s="18"/>
      <c r="H12" s="20" t="s">
        <v>14</v>
      </c>
      <c r="I12" s="18" t="s">
        <v>14</v>
      </c>
      <c r="J12" s="34" t="s">
        <v>14</v>
      </c>
      <c r="M12" s="29">
        <v>3</v>
      </c>
      <c r="O12" s="29">
        <v>2</v>
      </c>
      <c r="P12" s="29">
        <v>7400</v>
      </c>
      <c r="Q12" s="29" t="s">
        <v>16</v>
      </c>
      <c r="R12" s="29">
        <v>14800</v>
      </c>
      <c r="S12" s="29">
        <v>17908</v>
      </c>
    </row>
    <row r="13" spans="1:22">
      <c r="A13" s="21" t="s">
        <v>21</v>
      </c>
      <c r="B13" s="22" t="s">
        <v>22</v>
      </c>
      <c r="C13" s="9"/>
      <c r="D13" s="9"/>
      <c r="E13" s="9" t="s">
        <v>14</v>
      </c>
      <c r="F13" s="10">
        <v>2</v>
      </c>
      <c r="G13" s="18"/>
      <c r="H13" s="20">
        <v>0.21</v>
      </c>
      <c r="I13" s="18">
        <f>G13*F13</f>
        <v>0</v>
      </c>
      <c r="J13" s="34">
        <f>I13*1.21</f>
        <v>0</v>
      </c>
      <c r="K13" s="29">
        <v>15180</v>
      </c>
      <c r="L13" s="29">
        <v>18367.8</v>
      </c>
      <c r="N13" s="29">
        <v>4</v>
      </c>
    </row>
    <row r="14" spans="1:22" ht="51">
      <c r="A14" s="21" t="s">
        <v>14</v>
      </c>
      <c r="B14" s="22"/>
      <c r="C14" s="9" t="s">
        <v>14</v>
      </c>
      <c r="D14" s="9" t="s">
        <v>22</v>
      </c>
      <c r="E14" s="9" t="s">
        <v>23</v>
      </c>
      <c r="F14" s="10"/>
      <c r="G14" s="18"/>
      <c r="H14" s="20" t="s">
        <v>14</v>
      </c>
      <c r="I14" s="18" t="s">
        <v>14</v>
      </c>
      <c r="J14" s="34" t="s">
        <v>14</v>
      </c>
      <c r="M14" s="29">
        <v>4</v>
      </c>
      <c r="O14" s="29">
        <v>2</v>
      </c>
      <c r="P14" s="29">
        <v>7590</v>
      </c>
      <c r="Q14" s="29" t="s">
        <v>16</v>
      </c>
      <c r="R14" s="29">
        <v>15180</v>
      </c>
      <c r="S14" s="29">
        <v>18367.8</v>
      </c>
    </row>
    <row r="15" spans="1:22">
      <c r="A15" s="21" t="s">
        <v>24</v>
      </c>
      <c r="B15" s="22" t="s">
        <v>25</v>
      </c>
      <c r="C15" s="9"/>
      <c r="D15" s="9"/>
      <c r="E15" s="9" t="s">
        <v>14</v>
      </c>
      <c r="F15" s="10">
        <v>2</v>
      </c>
      <c r="G15" s="18"/>
      <c r="H15" s="20">
        <v>0.21</v>
      </c>
      <c r="I15" s="18">
        <f>G15*F15</f>
        <v>0</v>
      </c>
      <c r="J15" s="34">
        <f>I15*1.21</f>
        <v>0</v>
      </c>
      <c r="K15" s="29">
        <v>14120</v>
      </c>
      <c r="L15" s="29">
        <v>17085.2</v>
      </c>
      <c r="N15" s="29">
        <v>5</v>
      </c>
    </row>
    <row r="16" spans="1:22" ht="51">
      <c r="A16" s="21" t="s">
        <v>14</v>
      </c>
      <c r="B16" s="22"/>
      <c r="C16" s="9" t="s">
        <v>14</v>
      </c>
      <c r="D16" s="9" t="s">
        <v>25</v>
      </c>
      <c r="E16" s="9" t="s">
        <v>26</v>
      </c>
      <c r="F16" s="10"/>
      <c r="G16" s="18"/>
      <c r="H16" s="20" t="s">
        <v>14</v>
      </c>
      <c r="I16" s="18" t="s">
        <v>14</v>
      </c>
      <c r="J16" s="34" t="s">
        <v>14</v>
      </c>
      <c r="M16" s="29">
        <v>5</v>
      </c>
      <c r="O16" s="29">
        <v>2</v>
      </c>
      <c r="P16" s="29">
        <v>7060</v>
      </c>
      <c r="Q16" s="29" t="s">
        <v>16</v>
      </c>
      <c r="R16" s="29">
        <v>14120</v>
      </c>
      <c r="S16" s="29">
        <v>17085.2</v>
      </c>
    </row>
    <row r="17" spans="1:19">
      <c r="A17" s="21" t="s">
        <v>27</v>
      </c>
      <c r="B17" s="22" t="s">
        <v>28</v>
      </c>
      <c r="C17" s="9"/>
      <c r="D17" s="9"/>
      <c r="E17" s="9" t="s">
        <v>14</v>
      </c>
      <c r="F17" s="10">
        <v>2</v>
      </c>
      <c r="G17" s="18"/>
      <c r="H17" s="20">
        <v>0.21</v>
      </c>
      <c r="I17" s="18">
        <f>G17*F17</f>
        <v>0</v>
      </c>
      <c r="J17" s="34">
        <f>I17*1.21</f>
        <v>0</v>
      </c>
      <c r="K17" s="29">
        <v>18280</v>
      </c>
      <c r="L17" s="29">
        <v>22118.799999999999</v>
      </c>
      <c r="N17" s="29">
        <v>6</v>
      </c>
    </row>
    <row r="18" spans="1:19" ht="114.75">
      <c r="A18" s="21" t="s">
        <v>14</v>
      </c>
      <c r="B18" s="22"/>
      <c r="C18" s="9" t="s">
        <v>14</v>
      </c>
      <c r="D18" s="9" t="s">
        <v>28</v>
      </c>
      <c r="E18" s="9" t="s">
        <v>29</v>
      </c>
      <c r="F18" s="10"/>
      <c r="G18" s="18"/>
      <c r="H18" s="20" t="s">
        <v>14</v>
      </c>
      <c r="I18" s="18" t="s">
        <v>14</v>
      </c>
      <c r="J18" s="34" t="s">
        <v>14</v>
      </c>
      <c r="M18" s="29">
        <v>6</v>
      </c>
      <c r="O18" s="29">
        <v>2</v>
      </c>
      <c r="P18" s="29">
        <v>9140</v>
      </c>
      <c r="Q18" s="29" t="s">
        <v>16</v>
      </c>
      <c r="R18" s="29">
        <v>18280</v>
      </c>
      <c r="S18" s="29">
        <v>22118.799999999999</v>
      </c>
    </row>
    <row r="19" spans="1:19">
      <c r="A19" s="21" t="s">
        <v>30</v>
      </c>
      <c r="B19" s="22" t="s">
        <v>31</v>
      </c>
      <c r="C19" s="9"/>
      <c r="D19" s="9"/>
      <c r="E19" s="9" t="s">
        <v>14</v>
      </c>
      <c r="F19" s="10">
        <v>4</v>
      </c>
      <c r="G19" s="18"/>
      <c r="H19" s="20">
        <v>0.21</v>
      </c>
      <c r="I19" s="18">
        <f>G19*F19</f>
        <v>0</v>
      </c>
      <c r="J19" s="34">
        <f>I19*1.21</f>
        <v>0</v>
      </c>
      <c r="K19" s="29">
        <v>16400</v>
      </c>
      <c r="L19" s="29">
        <v>19844</v>
      </c>
      <c r="N19" s="29">
        <v>7</v>
      </c>
    </row>
    <row r="20" spans="1:19" ht="38.25">
      <c r="A20" s="21" t="s">
        <v>14</v>
      </c>
      <c r="B20" s="22"/>
      <c r="C20" s="9" t="s">
        <v>14</v>
      </c>
      <c r="D20" s="9" t="s">
        <v>32</v>
      </c>
      <c r="E20" s="9" t="s">
        <v>33</v>
      </c>
      <c r="F20" s="10"/>
      <c r="G20" s="18"/>
      <c r="H20" s="20" t="s">
        <v>14</v>
      </c>
      <c r="I20" s="18" t="s">
        <v>14</v>
      </c>
      <c r="J20" s="34" t="s">
        <v>14</v>
      </c>
      <c r="M20" s="29">
        <v>7</v>
      </c>
      <c r="O20" s="29">
        <v>4</v>
      </c>
      <c r="P20" s="29">
        <v>4100</v>
      </c>
      <c r="Q20" s="29" t="s">
        <v>16</v>
      </c>
      <c r="R20" s="29">
        <v>16400</v>
      </c>
      <c r="S20" s="29">
        <v>19844</v>
      </c>
    </row>
    <row r="21" spans="1:19">
      <c r="A21" s="21" t="s">
        <v>34</v>
      </c>
      <c r="B21" s="22" t="s">
        <v>35</v>
      </c>
      <c r="C21" s="9"/>
      <c r="D21" s="9"/>
      <c r="E21" s="9" t="s">
        <v>14</v>
      </c>
      <c r="F21" s="10">
        <v>1</v>
      </c>
      <c r="G21" s="18"/>
      <c r="H21" s="20">
        <v>0.21</v>
      </c>
      <c r="I21" s="18">
        <f>G21*F21</f>
        <v>0</v>
      </c>
      <c r="J21" s="34">
        <f>I21*1.21</f>
        <v>0</v>
      </c>
      <c r="K21" s="29">
        <v>6100</v>
      </c>
      <c r="L21" s="29">
        <v>7381</v>
      </c>
      <c r="N21" s="29">
        <v>8</v>
      </c>
    </row>
    <row r="22" spans="1:19" ht="63.75">
      <c r="A22" s="21" t="s">
        <v>14</v>
      </c>
      <c r="B22" s="22"/>
      <c r="C22" s="9" t="s">
        <v>14</v>
      </c>
      <c r="D22" s="9" t="s">
        <v>36</v>
      </c>
      <c r="E22" s="9" t="s">
        <v>37</v>
      </c>
      <c r="F22" s="10"/>
      <c r="G22" s="18"/>
      <c r="H22" s="20" t="s">
        <v>14</v>
      </c>
      <c r="I22" s="18" t="s">
        <v>14</v>
      </c>
      <c r="J22" s="34" t="s">
        <v>14</v>
      </c>
      <c r="M22" s="29">
        <v>8</v>
      </c>
      <c r="O22" s="29">
        <v>1</v>
      </c>
      <c r="P22" s="29">
        <v>6100</v>
      </c>
      <c r="Q22" s="29" t="s">
        <v>16</v>
      </c>
      <c r="R22" s="29">
        <v>6100</v>
      </c>
      <c r="S22" s="29">
        <v>7381</v>
      </c>
    </row>
    <row r="23" spans="1:19">
      <c r="A23" s="21" t="s">
        <v>38</v>
      </c>
      <c r="B23" s="22" t="s">
        <v>39</v>
      </c>
      <c r="C23" s="9"/>
      <c r="D23" s="9"/>
      <c r="E23" s="9" t="s">
        <v>14</v>
      </c>
      <c r="F23" s="10">
        <v>1</v>
      </c>
      <c r="G23" s="18"/>
      <c r="H23" s="20">
        <v>0.21</v>
      </c>
      <c r="I23" s="18">
        <f>G23*F23</f>
        <v>0</v>
      </c>
      <c r="J23" s="34">
        <f>I23*1.21</f>
        <v>0</v>
      </c>
      <c r="K23" s="29">
        <v>2290</v>
      </c>
      <c r="L23" s="29">
        <v>2770.9</v>
      </c>
      <c r="N23" s="29">
        <v>9</v>
      </c>
    </row>
    <row r="24" spans="1:19" ht="76.5">
      <c r="A24" s="21" t="s">
        <v>14</v>
      </c>
      <c r="B24" s="22"/>
      <c r="C24" s="9" t="s">
        <v>14</v>
      </c>
      <c r="D24" s="9" t="s">
        <v>39</v>
      </c>
      <c r="E24" s="9" t="s">
        <v>40</v>
      </c>
      <c r="F24" s="10"/>
      <c r="G24" s="18"/>
      <c r="H24" s="20" t="s">
        <v>14</v>
      </c>
      <c r="I24" s="18" t="s">
        <v>14</v>
      </c>
      <c r="J24" s="34" t="s">
        <v>14</v>
      </c>
      <c r="M24" s="29">
        <v>9</v>
      </c>
      <c r="O24" s="29">
        <v>1</v>
      </c>
      <c r="P24" s="29">
        <v>2290</v>
      </c>
      <c r="Q24" s="29" t="s">
        <v>16</v>
      </c>
      <c r="R24" s="29">
        <v>2290</v>
      </c>
      <c r="S24" s="29">
        <v>2770.9</v>
      </c>
    </row>
    <row r="25" spans="1:19">
      <c r="A25" s="21" t="s">
        <v>41</v>
      </c>
      <c r="B25" s="22" t="s">
        <v>42</v>
      </c>
      <c r="C25" s="9"/>
      <c r="D25" s="9"/>
      <c r="E25" s="9" t="s">
        <v>14</v>
      </c>
      <c r="F25" s="10">
        <v>1</v>
      </c>
      <c r="G25" s="18"/>
      <c r="H25" s="20">
        <v>0.21</v>
      </c>
      <c r="I25" s="18">
        <f>G25*F25</f>
        <v>0</v>
      </c>
      <c r="J25" s="34">
        <f>I25*1.21</f>
        <v>0</v>
      </c>
      <c r="K25" s="29">
        <v>7410</v>
      </c>
      <c r="L25" s="29">
        <v>8966.1</v>
      </c>
      <c r="N25" s="29">
        <v>10</v>
      </c>
    </row>
    <row r="26" spans="1:19" ht="102">
      <c r="A26" s="21" t="s">
        <v>14</v>
      </c>
      <c r="B26" s="22"/>
      <c r="C26" s="9" t="s">
        <v>14</v>
      </c>
      <c r="D26" s="9" t="s">
        <v>42</v>
      </c>
      <c r="E26" s="9" t="s">
        <v>43</v>
      </c>
      <c r="F26" s="10"/>
      <c r="G26" s="18"/>
      <c r="H26" s="20" t="s">
        <v>14</v>
      </c>
      <c r="I26" s="18" t="s">
        <v>14</v>
      </c>
      <c r="J26" s="34" t="s">
        <v>14</v>
      </c>
      <c r="M26" s="29">
        <v>10</v>
      </c>
      <c r="O26" s="29">
        <v>1</v>
      </c>
      <c r="P26" s="29">
        <v>7410</v>
      </c>
      <c r="Q26" s="29" t="s">
        <v>16</v>
      </c>
      <c r="R26" s="29">
        <v>7410</v>
      </c>
      <c r="S26" s="29">
        <v>8966.1</v>
      </c>
    </row>
    <row r="27" spans="1:19">
      <c r="A27" s="21" t="s">
        <v>44</v>
      </c>
      <c r="B27" s="22" t="s">
        <v>45</v>
      </c>
      <c r="C27" s="9"/>
      <c r="D27" s="9"/>
      <c r="E27" s="9" t="s">
        <v>14</v>
      </c>
      <c r="F27" s="10">
        <v>2</v>
      </c>
      <c r="G27" s="18"/>
      <c r="H27" s="20">
        <v>0.21</v>
      </c>
      <c r="I27" s="18">
        <f>G27*F27</f>
        <v>0</v>
      </c>
      <c r="J27" s="34">
        <f>I27*1.21</f>
        <v>0</v>
      </c>
      <c r="K27" s="29">
        <v>16780</v>
      </c>
      <c r="L27" s="29">
        <v>20303.8</v>
      </c>
      <c r="N27" s="29">
        <v>11</v>
      </c>
    </row>
    <row r="28" spans="1:19" ht="114.75">
      <c r="A28" s="21" t="s">
        <v>14</v>
      </c>
      <c r="B28" s="22"/>
      <c r="C28" s="9" t="s">
        <v>14</v>
      </c>
      <c r="D28" s="9" t="s">
        <v>45</v>
      </c>
      <c r="E28" s="9" t="s">
        <v>46</v>
      </c>
      <c r="F28" s="10"/>
      <c r="G28" s="18"/>
      <c r="H28" s="20" t="s">
        <v>14</v>
      </c>
      <c r="I28" s="18" t="s">
        <v>14</v>
      </c>
      <c r="J28" s="34" t="s">
        <v>14</v>
      </c>
      <c r="M28" s="29">
        <v>11</v>
      </c>
      <c r="O28" s="29">
        <v>2</v>
      </c>
      <c r="P28" s="29">
        <v>8390</v>
      </c>
      <c r="Q28" s="29" t="s">
        <v>16</v>
      </c>
      <c r="R28" s="29">
        <v>16780</v>
      </c>
      <c r="S28" s="29">
        <v>20303.8</v>
      </c>
    </row>
    <row r="29" spans="1:19">
      <c r="A29" s="21" t="s">
        <v>47</v>
      </c>
      <c r="B29" s="22" t="s">
        <v>48</v>
      </c>
      <c r="C29" s="9"/>
      <c r="D29" s="9"/>
      <c r="E29" s="9" t="s">
        <v>14</v>
      </c>
      <c r="F29" s="10">
        <v>2</v>
      </c>
      <c r="G29" s="18"/>
      <c r="H29" s="20">
        <v>0.21</v>
      </c>
      <c r="I29" s="18">
        <f>G29*F29</f>
        <v>0</v>
      </c>
      <c r="J29" s="34">
        <f>I29*1.21</f>
        <v>0</v>
      </c>
      <c r="K29" s="29">
        <v>7120</v>
      </c>
      <c r="L29" s="29">
        <v>8615.1999999999989</v>
      </c>
      <c r="N29" s="29">
        <v>12</v>
      </c>
    </row>
    <row r="30" spans="1:19" ht="89.25">
      <c r="A30" s="21" t="s">
        <v>14</v>
      </c>
      <c r="B30" s="22"/>
      <c r="C30" s="9" t="s">
        <v>14</v>
      </c>
      <c r="D30" s="9" t="s">
        <v>48</v>
      </c>
      <c r="E30" s="9" t="s">
        <v>54</v>
      </c>
      <c r="F30" s="10"/>
      <c r="G30" s="18"/>
      <c r="H30" s="20" t="s">
        <v>14</v>
      </c>
      <c r="I30" s="18" t="s">
        <v>14</v>
      </c>
      <c r="J30" s="34" t="s">
        <v>14</v>
      </c>
      <c r="M30" s="29">
        <v>12</v>
      </c>
      <c r="O30" s="29">
        <v>2</v>
      </c>
      <c r="P30" s="29">
        <v>3560</v>
      </c>
      <c r="Q30" s="29" t="s">
        <v>16</v>
      </c>
      <c r="R30" s="29">
        <v>7120</v>
      </c>
      <c r="S30" s="29">
        <v>8615.1999999999989</v>
      </c>
    </row>
    <row r="31" spans="1:19">
      <c r="A31" s="21" t="s">
        <v>49</v>
      </c>
      <c r="B31" s="22" t="s">
        <v>51</v>
      </c>
      <c r="C31" s="9"/>
      <c r="D31" s="9"/>
      <c r="E31" s="9" t="s">
        <v>14</v>
      </c>
      <c r="F31" s="10">
        <v>1</v>
      </c>
      <c r="G31" s="18"/>
      <c r="H31" s="20">
        <v>0.21</v>
      </c>
      <c r="I31" s="18">
        <f>G31*F31</f>
        <v>0</v>
      </c>
      <c r="J31" s="34">
        <f>I31*1.21</f>
        <v>0</v>
      </c>
      <c r="K31" s="29">
        <v>38430</v>
      </c>
      <c r="L31" s="29">
        <v>46500.299999999996</v>
      </c>
      <c r="N31" s="29">
        <v>13</v>
      </c>
    </row>
    <row r="32" spans="1:19">
      <c r="A32" s="21" t="s">
        <v>14</v>
      </c>
      <c r="B32" s="22"/>
      <c r="C32" s="9" t="s">
        <v>14</v>
      </c>
      <c r="D32" s="9" t="s">
        <v>51</v>
      </c>
      <c r="E32" s="9"/>
      <c r="F32" s="10"/>
      <c r="G32" s="18"/>
      <c r="H32" s="20" t="s">
        <v>14</v>
      </c>
      <c r="I32" s="18" t="s">
        <v>14</v>
      </c>
      <c r="J32" s="34" t="s">
        <v>14</v>
      </c>
      <c r="M32" s="29">
        <v>13</v>
      </c>
      <c r="O32" s="29">
        <v>1</v>
      </c>
      <c r="P32" s="29">
        <v>9510</v>
      </c>
      <c r="Q32" s="29" t="s">
        <v>16</v>
      </c>
      <c r="R32" s="29">
        <v>9510</v>
      </c>
      <c r="S32" s="29">
        <v>11507.1</v>
      </c>
    </row>
    <row r="33" spans="2:19">
      <c r="K33" s="29">
        <v>29380</v>
      </c>
      <c r="L33" s="29">
        <v>35549.799999999996</v>
      </c>
      <c r="N33" s="29">
        <v>14</v>
      </c>
    </row>
    <row r="34" spans="2:19" ht="21" thickBot="1">
      <c r="M34" s="29">
        <v>14</v>
      </c>
      <c r="O34" s="29">
        <v>1</v>
      </c>
      <c r="P34" s="29">
        <v>20210</v>
      </c>
      <c r="Q34" s="29" t="s">
        <v>16</v>
      </c>
      <c r="R34" s="29">
        <v>20210</v>
      </c>
      <c r="S34" s="29">
        <v>24454.1</v>
      </c>
    </row>
    <row r="35" spans="2:19" ht="384" customHeight="1" thickBot="1">
      <c r="B35" s="35" t="s">
        <v>55</v>
      </c>
      <c r="C35" s="36"/>
      <c r="D35" s="37" t="s">
        <v>56</v>
      </c>
      <c r="E35" s="38"/>
    </row>
    <row r="36" spans="2:19" ht="21" thickBot="1"/>
    <row r="37" spans="2:19" ht="128.25" thickBot="1">
      <c r="B37" s="35" t="s">
        <v>57</v>
      </c>
      <c r="C37" s="36"/>
      <c r="D37" s="37" t="s">
        <v>58</v>
      </c>
      <c r="E37" s="38"/>
    </row>
  </sheetData>
  <mergeCells count="3">
    <mergeCell ref="I2:J2"/>
    <mergeCell ref="I3:J3"/>
    <mergeCell ref="I4:J4"/>
  </mergeCells>
  <conditionalFormatting sqref="A7:J30">
    <cfRule type="expression" dxfId="47" priority="77">
      <formula>$M7=0</formula>
    </cfRule>
    <cfRule type="cellIs" dxfId="46" priority="78" operator="equal">
      <formula>0</formula>
    </cfRule>
  </conditionalFormatting>
  <conditionalFormatting sqref="H8">
    <cfRule type="expression" dxfId="45" priority="73">
      <formula>$M8=0</formula>
    </cfRule>
    <cfRule type="cellIs" dxfId="44" priority="74" operator="equal">
      <formula>0</formula>
    </cfRule>
  </conditionalFormatting>
  <conditionalFormatting sqref="G8">
    <cfRule type="expression" dxfId="43" priority="71">
      <formula>$M8=0</formula>
    </cfRule>
    <cfRule type="cellIs" dxfId="42" priority="72" operator="equal">
      <formula>0</formula>
    </cfRule>
  </conditionalFormatting>
  <conditionalFormatting sqref="I8">
    <cfRule type="expression" dxfId="41" priority="69">
      <formula>$M8=0</formula>
    </cfRule>
    <cfRule type="cellIs" dxfId="40" priority="70" operator="equal">
      <formula>0</formula>
    </cfRule>
  </conditionalFormatting>
  <conditionalFormatting sqref="G8:I8">
    <cfRule type="expression" dxfId="39" priority="67">
      <formula>$M8=0</formula>
    </cfRule>
    <cfRule type="cellIs" dxfId="38" priority="68" operator="equal">
      <formula>0</formula>
    </cfRule>
  </conditionalFormatting>
  <conditionalFormatting sqref="F8">
    <cfRule type="expression" dxfId="37" priority="63">
      <formula>$M8=0</formula>
    </cfRule>
    <cfRule type="cellIs" dxfId="36" priority="64" operator="equal">
      <formula>0</formula>
    </cfRule>
  </conditionalFormatting>
  <conditionalFormatting sqref="F8">
    <cfRule type="expression" dxfId="35" priority="61">
      <formula>$M8=0</formula>
    </cfRule>
    <cfRule type="cellIs" dxfId="34" priority="62" operator="equal">
      <formula>0</formula>
    </cfRule>
  </conditionalFormatting>
  <conditionalFormatting sqref="F7">
    <cfRule type="expression" dxfId="33" priority="59">
      <formula>$M7=0</formula>
    </cfRule>
    <cfRule type="cellIs" dxfId="32" priority="60" operator="equal">
      <formula>0</formula>
    </cfRule>
  </conditionalFormatting>
  <conditionalFormatting sqref="F7">
    <cfRule type="expression" dxfId="31" priority="57">
      <formula>$M7=0</formula>
    </cfRule>
    <cfRule type="cellIs" dxfId="30" priority="58" operator="equal">
      <formula>0</formula>
    </cfRule>
  </conditionalFormatting>
  <conditionalFormatting sqref="F8">
    <cfRule type="expression" dxfId="29" priority="55">
      <formula>$M8=0</formula>
    </cfRule>
    <cfRule type="cellIs" dxfId="28" priority="56" operator="equal">
      <formula>0</formula>
    </cfRule>
  </conditionalFormatting>
  <conditionalFormatting sqref="F8">
    <cfRule type="expression" dxfId="27" priority="53">
      <formula>$M8=0</formula>
    </cfRule>
    <cfRule type="cellIs" dxfId="26" priority="54" operator="equal">
      <formula>0</formula>
    </cfRule>
  </conditionalFormatting>
  <conditionalFormatting sqref="F9:F16">
    <cfRule type="expression" dxfId="25" priority="47">
      <formula>$M9=0</formula>
    </cfRule>
    <cfRule type="cellIs" dxfId="24" priority="48" operator="equal">
      <formula>0</formula>
    </cfRule>
  </conditionalFormatting>
  <conditionalFormatting sqref="F9:F16">
    <cfRule type="expression" dxfId="23" priority="45">
      <formula>$M9=0</formula>
    </cfRule>
    <cfRule type="cellIs" dxfId="22" priority="46" operator="equal">
      <formula>0</formula>
    </cfRule>
  </conditionalFormatting>
  <conditionalFormatting sqref="A31:J32">
    <cfRule type="expression" dxfId="21" priority="81">
      <formula>$M33=0</formula>
    </cfRule>
    <cfRule type="cellIs" dxfId="20" priority="82" operator="equal">
      <formula>0</formula>
    </cfRule>
  </conditionalFormatting>
  <conditionalFormatting sqref="A7:F30">
    <cfRule type="expression" dxfId="19" priority="19">
      <formula>$M7=0</formula>
    </cfRule>
    <cfRule type="cellIs" dxfId="18" priority="20" operator="equal">
      <formula>0</formula>
    </cfRule>
  </conditionalFormatting>
  <conditionalFormatting sqref="F8">
    <cfRule type="expression" dxfId="17" priority="17">
      <formula>$M8=0</formula>
    </cfRule>
    <cfRule type="cellIs" dxfId="16" priority="18" operator="equal">
      <formula>0</formula>
    </cfRule>
  </conditionalFormatting>
  <conditionalFormatting sqref="F8">
    <cfRule type="expression" dxfId="15" priority="15">
      <formula>$M8=0</formula>
    </cfRule>
    <cfRule type="cellIs" dxfId="14" priority="16" operator="equal">
      <formula>0</formula>
    </cfRule>
  </conditionalFormatting>
  <conditionalFormatting sqref="F7">
    <cfRule type="expression" dxfId="13" priority="13">
      <formula>$M7=0</formula>
    </cfRule>
    <cfRule type="cellIs" dxfId="12" priority="14" operator="equal">
      <formula>0</formula>
    </cfRule>
  </conditionalFormatting>
  <conditionalFormatting sqref="F7">
    <cfRule type="expression" dxfId="11" priority="11">
      <formula>$M7=0</formula>
    </cfRule>
    <cfRule type="cellIs" dxfId="10" priority="12" operator="equal">
      <formula>0</formula>
    </cfRule>
  </conditionalFormatting>
  <conditionalFormatting sqref="F8">
    <cfRule type="expression" dxfId="9" priority="9">
      <formula>$M8=0</formula>
    </cfRule>
    <cfRule type="cellIs" dxfId="8" priority="10" operator="equal">
      <formula>0</formula>
    </cfRule>
  </conditionalFormatting>
  <conditionalFormatting sqref="F8">
    <cfRule type="expression" dxfId="7" priority="7">
      <formula>$M8=0</formula>
    </cfRule>
    <cfRule type="cellIs" dxfId="6" priority="8" operator="equal">
      <formula>0</formula>
    </cfRule>
  </conditionalFormatting>
  <conditionalFormatting sqref="F9:F16">
    <cfRule type="expression" dxfId="5" priority="5">
      <formula>$M9=0</formula>
    </cfRule>
    <cfRule type="cellIs" dxfId="4" priority="6" operator="equal">
      <formula>0</formula>
    </cfRule>
  </conditionalFormatting>
  <conditionalFormatting sqref="F9:F16">
    <cfRule type="expression" dxfId="3" priority="3">
      <formula>$M9=0</formula>
    </cfRule>
    <cfRule type="cellIs" dxfId="2" priority="4" operator="equal">
      <formula>0</formula>
    </cfRule>
  </conditionalFormatting>
  <conditionalFormatting sqref="A31:F32">
    <cfRule type="expression" dxfId="1" priority="1">
      <formula>#REF!=0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8" ma:contentTypeDescription="Vytvoří nový dokument" ma:contentTypeScope="" ma:versionID="d53a20e02733158ad836bae15b80bb28">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1dc466f81670f53b359c28702152fd7a"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ED1EAA3-4563-4A19-A975-4D64E8D4AF91}"/>
</file>

<file path=customXml/itemProps2.xml><?xml version="1.0" encoding="utf-8"?>
<ds:datastoreItem xmlns:ds="http://schemas.openxmlformats.org/officeDocument/2006/customXml" ds:itemID="{DE2A47EB-D44E-49A9-8E0B-C1ED47FF67DE}"/>
</file>

<file path=customXml/itemProps3.xml><?xml version="1.0" encoding="utf-8"?>
<ds:datastoreItem xmlns:ds="http://schemas.openxmlformats.org/officeDocument/2006/customXml" ds:itemID="{A7626C88-5044-4499-A083-E944AE4593D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2019-03-05T13:32:39Z</cp:lastPrinted>
  <dcterms:created xsi:type="dcterms:W3CDTF">2016-11-14T13:56:29Z</dcterms:created>
  <dcterms:modified xsi:type="dcterms:W3CDTF">2019-03-11T11:42:19Z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