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20" windowWidth="29040" windowHeight="15840" tabRatio="150"/>
  </bookViews>
  <sheets>
    <sheet name="KALKULACE" sheetId="2" r:id="rId1"/>
  </sheets>
  <definedNames>
    <definedName name="_xlnm.Print_Area" localSheetId="0">KALKULACE!$A:$J</definedName>
  </definedNames>
  <calcPr calcId="125725"/>
</workbook>
</file>

<file path=xl/calcChain.xml><?xml version="1.0" encoding="utf-8"?>
<calcChain xmlns="http://schemas.openxmlformats.org/spreadsheetml/2006/main">
  <c r="I21" i="2"/>
  <c r="J21" s="1"/>
  <c r="I19"/>
  <c r="J19" s="1"/>
  <c r="I17"/>
  <c r="J17" s="1"/>
  <c r="I15"/>
  <c r="J15" s="1"/>
  <c r="I13"/>
  <c r="J13" s="1"/>
  <c r="I11"/>
  <c r="J11" s="1"/>
  <c r="I9"/>
  <c r="J9" s="1"/>
  <c r="I7"/>
  <c r="J7" s="1"/>
  <c r="I4" l="1"/>
  <c r="I2"/>
  <c r="I3" l="1"/>
</calcChain>
</file>

<file path=xl/sharedStrings.xml><?xml version="1.0" encoding="utf-8"?>
<sst xmlns="http://schemas.openxmlformats.org/spreadsheetml/2006/main" count="106" uniqueCount="43">
  <si>
    <t>Celkem bez DPH</t>
  </si>
  <si>
    <t>DPH 21%</t>
  </si>
  <si>
    <t>ks</t>
  </si>
  <si>
    <t>DPH</t>
  </si>
  <si>
    <t>NÁZEV</t>
  </si>
  <si>
    <t>popis</t>
  </si>
  <si>
    <t>cena bez DPH</t>
  </si>
  <si>
    <t>cena celkem s DPH</t>
  </si>
  <si>
    <t>cena celkem bez DPH</t>
  </si>
  <si>
    <t>Celkem s DPH</t>
  </si>
  <si>
    <t>cena celkem
 s DPH</t>
  </si>
  <si>
    <t>418 - Učebna - informatila - Předběžný rozpočet IROP</t>
  </si>
  <si>
    <t>1)</t>
  </si>
  <si>
    <t>Stůl pro učitele</t>
  </si>
  <si>
    <t/>
  </si>
  <si>
    <t>21%</t>
  </si>
  <si>
    <t>Učitelský stůl počítačový</t>
  </si>
  <si>
    <t>2)</t>
  </si>
  <si>
    <t>Stůl pro žáky</t>
  </si>
  <si>
    <t>Žákovský stůl</t>
  </si>
  <si>
    <t>3)</t>
  </si>
  <si>
    <t>Židle pro učitele</t>
  </si>
  <si>
    <t>4)</t>
  </si>
  <si>
    <t>Židle pro žáky</t>
  </si>
  <si>
    <t>Židle otočná s plastovým šálovým sedákem a polsterm na sedáku, výškově stavitelná, s kluzáky, ergonomické sezení s dynamikou. Pohodlné ergonomické sezení na tvarovaném šálovém sedáku s dynamikou, omyvatelné, sedák sedací část s polstrem, opěrák bez polstru, výškově stavitelné, otočné, na kluzácích, umožňuje sedět oboustranně.</t>
  </si>
  <si>
    <t>5)</t>
  </si>
  <si>
    <t>Skříň B</t>
  </si>
  <si>
    <t>6)</t>
  </si>
  <si>
    <t>Tabule</t>
  </si>
  <si>
    <t>7)</t>
  </si>
  <si>
    <t>Nástěnka</t>
  </si>
  <si>
    <t>8)</t>
  </si>
  <si>
    <t>Dopravní a jiné náklady</t>
  </si>
  <si>
    <t>Učitelská otočná židle na kolečkách s područkami, nosnost 160kg. T-synchronní mechanismus,horizontální posuv sedáku, Závislé naklápění sedáku a opěroáku, zajištění v 5 polohách, nastavení odporu naklápění opěráku v záviszávislosti na váze uživatele, antišokový systém zabraňující samovolnému navracení opěráku při odjištění fce naklápění. Nosnost 160kg. Polyuretanové područky stavitelné.   Celková výška 101-114cm, hloubka 68cm, výška sedáku 40-53cm, šířka sedáku 51cm. Záruka 5let.</t>
  </si>
  <si>
    <t>Skříň vysoká v horní části skleněná dvířka v rámečku, ve spodní části plná dvířka. Rozměry š80xh40xv200cm. Korpus z laminované dřevotřísky tl. 18mm olepený hranou ABS 0,5mm technologií PUR, uzamykatelná horní dvířka skleněná v rámečku a dolní plná uzamykatelná dvířka ohraněná hranou ABS 2,0mm technologií PUR. Záda bílý sololak, s šesti policemi, pět stavitelných, vrtáno průběžně. Sokl 10 cm se stavitelnými nožičkami.</t>
  </si>
  <si>
    <t xml:space="preserve">Nástěnka textilní 120x90cm šedá. Rozměr 120x90cm, textil nalepen z obou stran nástěnky, složení sendvič tl. 22mm umožňující zapíchnout celý špendlík, Rám nástěnky je z hliníku v Bílé barvě, včetně bílých plastových hloubkově probarvených rohů s přípravou pro zavěšení na stěnu. </t>
  </si>
  <si>
    <t xml:space="preserve">Montáž všech komponentů autorizovaným montážním partnerem výrobce nástěnky, který se prokáže platným potvrzením výrobce.
Zajištění záručního i pozáručního servisu autorizovaným partnerem výrobce nástěnky. 
Prodloužená záruka po registraci produktů u výrobce nástěnky na 5 let.  Certifikát tabulových desek na normu ČSN EN 71. Součástí nabídky budou katalogové listy vypracované uchazečem pro označené prvky v technické specifikaci. V katalogovém listu bude uvedena podrobná technická specifikace výrobku, kterým hodlá uchazeč položku plnit. Dále pak jeho fotografie, výkres nebo schematické vyobrazení a uvedení konkrétního výrobce či dodavatele dané položky a jeho případné kódové označení. Za katalogový list není možné provažovat samotné prohlášení, že daná položka bude plněna v souladu se zadávací dokumentací apod. Katalogový list bude sloužit pro ověření zadavatele, zda uchazeč ocenil v položkovém výkazu výměr výrobky v souladu s technickou specifikací, a to bez nutnosti dohledávání technických informací mino odevzdanou nabídku. Nepředložení katalogových listů v souladu s výše uvedeným bude považováno za nesplnění technické kvalifikace.
</t>
  </si>
  <si>
    <t>Požadavky na realizaci:</t>
  </si>
  <si>
    <t>Počítačový stůl, ve tvaru L , rozměr š210xh170xv76cm, pracovní deska z laminované dřevotřísky tl. 25mm olepená 2mm ABS hranou, technologií PUR, podnoží komaxit.Výsuv pro klávesnici montovaný do žákovských nebo učitelských počítačových stolů. Korpus z laminované dřevotřísky ohraněný hranou ABS 0,5mm, čelní hrana hranou ABS 2,0mm. Skříňka na pomůcky s policí uzamykatelná, Skříňka namontovaná v učitelském demonstračním pracovišti. Rozměr š40xh55xv74cm. Korpus z laminované dřevotřísky tl. 18mm, olepené 0,5mm ABS hranou technologií PUR. Jedna police přestavitelná, vrtáno průběžně po celé výšce skříňky. Dvířka olepené 2mm ABS hranou technologií PUR, uzamykatelná. Skříňka pro PC tower uzamykatelná,skříňka namontovaná v učitelském počítačovém stolu, určená pro PC tower. Krytování z laminované dřevotřísky olepené ABS hranou 0,5mm technologií PUR, dvířka jsou uzamykatelná, otevírání 90° olepeny hranou ABS 2,0mm technologií PUR. Zásuvka RJ45, zásuvka 230 s přepěťovou ochranou, 5xzásuvka 230V. Rvize elektroinstalace. Napojení instalací z přilehné stěny u stolu, krytování havních rozvodů.</t>
  </si>
  <si>
    <t>Žákovský počítačový stůl o rozměrech š90xh60xv76cm.
Kovová kostra PC stolová podnož se dvěmi příčnými vzpěrami pracovní desky s komaxitovou povrchovou úpravou. Záda a pracovní deska z laminované dřevotřísky s ohraněnými hranami ABS.
Rozvod kabeláže je veden tunelem v zadní částí stolu pod pracovní deskou s uzamykatelným výklopem - přístup ze zadní strany stolu. Zásuvka RJ45, 2x zásuvka 230V. Napojení z podlahových instalačních krabic a přilehlých stěn k lavicím. Krytování hlavních rozvodů.</t>
  </si>
  <si>
    <t>Požadavky k tabulím a nástěnkám:</t>
  </si>
  <si>
    <t>Veškeré nábytkové vybavení bude dodáno a upraveno tak, aby respektoval napojovací body připravené stavbou, místa napojení NUTNO ověřit osobně na stavbě a konzultovat se zadavatelem. Nutno respektovat veškeré rozvody elektro a jednotlivých médií od napojovacích bodů připravený stavbou a nábytkové řešení tomuto stavu upravit. Veškeré rozvody včetě nutných projektových prací a revizí.</t>
  </si>
  <si>
    <t>Keramická magnetická tabule 2x1m pro fis. Obdélníková magnetická tabule pro popis fixem, povrch bílá dvouvrstvá keramika e3, vypalovaná při 810 stupních, rám tabule z eloxovaného hliníku v přírodním odstínu, plastové rohy, sendvič tabule tl. 22mm. Bílý rám tabule. Včetně nutného kotvení.</t>
  </si>
</sst>
</file>

<file path=xl/styles.xml><?xml version="1.0" encoding="utf-8"?>
<styleSheet xmlns="http://schemas.openxmlformats.org/spreadsheetml/2006/main">
  <numFmts count="1">
    <numFmt numFmtId="164" formatCode="#,##0.00\ &quot;Kč&quot;"/>
  </numFmts>
  <fonts count="10">
    <font>
      <sz val="10"/>
      <color indexed="8"/>
      <name val="Arial"/>
      <charset val="238"/>
    </font>
    <font>
      <sz val="15"/>
      <color indexed="8"/>
      <name val="Arial"/>
      <family val="2"/>
      <charset val="238"/>
    </font>
    <font>
      <sz val="14"/>
      <color rgb="FFC00000"/>
      <name val="Arial"/>
      <family val="2"/>
      <charset val="238"/>
    </font>
    <font>
      <sz val="14"/>
      <color indexed="8"/>
      <name val="Arial"/>
      <family val="2"/>
      <charset val="238"/>
    </font>
    <font>
      <sz val="16"/>
      <color rgb="FFC00000"/>
      <name val="Arial"/>
      <family val="2"/>
      <charset val="238"/>
    </font>
    <font>
      <sz val="10"/>
      <color rgb="FFC00000"/>
      <name val="Arial"/>
      <family val="2"/>
      <charset val="238"/>
    </font>
    <font>
      <sz val="15"/>
      <color rgb="FFC00000"/>
      <name val="Arial"/>
      <family val="2"/>
      <charset val="238"/>
    </font>
    <font>
      <sz val="10"/>
      <color theme="1" tint="0.34998626667073579"/>
      <name val="Arial"/>
      <family val="2"/>
      <charset val="238"/>
    </font>
    <font>
      <sz val="12"/>
      <color rgb="FFC00000"/>
      <name val="Arial"/>
      <family val="2"/>
      <charset val="238"/>
    </font>
    <font>
      <sz val="10"/>
      <color indexed="8"/>
      <name val="Arial"/>
      <family val="2"/>
      <charset val="238"/>
    </font>
  </fonts>
  <fills count="3">
    <fill>
      <patternFill patternType="none"/>
    </fill>
    <fill>
      <patternFill patternType="gray125"/>
    </fill>
    <fill>
      <patternFill patternType="solid">
        <fgColor theme="0"/>
        <bgColor indexed="64"/>
      </patternFill>
    </fill>
  </fills>
  <borders count="8">
    <border>
      <left/>
      <right/>
      <top/>
      <bottom/>
      <diagonal/>
    </border>
    <border>
      <left/>
      <right/>
      <top/>
      <bottom style="thin">
        <color theme="0" tint="-0.14993743705557422"/>
      </bottom>
      <diagonal/>
    </border>
    <border>
      <left/>
      <right/>
      <top style="thin">
        <color theme="0" tint="-0.14993743705557422"/>
      </top>
      <bottom style="thin">
        <color theme="0" tint="-0.14993743705557422"/>
      </bottom>
      <diagonal/>
    </border>
    <border>
      <left/>
      <right/>
      <top style="thin">
        <color theme="1" tint="0.34998626667073579"/>
      </top>
      <bottom/>
      <diagonal/>
    </border>
    <border>
      <left/>
      <right/>
      <top/>
      <bottom style="thin">
        <color theme="1" tint="0.34998626667073579"/>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42">
    <xf numFmtId="0" fontId="0" fillId="0" borderId="0" xfId="0"/>
    <xf numFmtId="0" fontId="1" fillId="2" borderId="0" xfId="0" applyFont="1" applyFill="1"/>
    <xf numFmtId="0" fontId="0" fillId="2" borderId="0" xfId="0" applyFill="1" applyAlignment="1">
      <alignment horizontal="left" vertical="top" wrapText="1"/>
    </xf>
    <xf numFmtId="0" fontId="0" fillId="2" borderId="0" xfId="0" applyFill="1"/>
    <xf numFmtId="0" fontId="3" fillId="2" borderId="0" xfId="0" applyFont="1" applyFill="1" applyAlignment="1">
      <alignment horizontal="left" vertical="center"/>
    </xf>
    <xf numFmtId="0" fontId="2" fillId="2" borderId="0" xfId="0" applyFont="1" applyFill="1" applyAlignment="1">
      <alignment horizontal="left" vertical="center"/>
    </xf>
    <xf numFmtId="0" fontId="4" fillId="2" borderId="0" xfId="0" applyFont="1" applyFill="1" applyAlignment="1">
      <alignment horizontal="left" vertical="center"/>
    </xf>
    <xf numFmtId="0" fontId="1" fillId="2" borderId="0" xfId="0" applyFont="1" applyFill="1" applyAlignment="1">
      <alignment horizontal="left" vertical="top" wrapText="1"/>
    </xf>
    <xf numFmtId="0" fontId="1" fillId="2" borderId="0" xfId="0" applyFont="1" applyFill="1" applyAlignment="1">
      <alignment horizontal="center" vertical="top"/>
    </xf>
    <xf numFmtId="0" fontId="0" fillId="2" borderId="2" xfId="0" applyFill="1" applyBorder="1" applyAlignment="1">
      <alignment horizontal="left" vertical="top" wrapText="1"/>
    </xf>
    <xf numFmtId="0" fontId="0" fillId="2" borderId="2" xfId="0" applyFill="1" applyBorder="1" applyAlignment="1">
      <alignment horizontal="center" vertical="top"/>
    </xf>
    <xf numFmtId="0" fontId="6" fillId="2" borderId="0" xfId="0" applyFont="1" applyFill="1" applyAlignment="1">
      <alignment horizontal="left" vertical="center"/>
    </xf>
    <xf numFmtId="0" fontId="5" fillId="2" borderId="0" xfId="0" applyFont="1" applyFill="1" applyAlignment="1">
      <alignment horizontal="left" vertical="center"/>
    </xf>
    <xf numFmtId="0" fontId="7" fillId="2" borderId="0" xfId="0" applyFont="1" applyFill="1" applyAlignment="1">
      <alignment horizontal="center" wrapText="1"/>
    </xf>
    <xf numFmtId="0" fontId="4" fillId="2" borderId="3" xfId="0" applyFont="1" applyFill="1" applyBorder="1" applyAlignment="1">
      <alignment horizontal="left" vertical="center" indent="1"/>
    </xf>
    <xf numFmtId="0" fontId="4" fillId="2" borderId="0" xfId="0" applyFont="1" applyFill="1" applyBorder="1" applyAlignment="1">
      <alignment horizontal="left" vertical="center" indent="1"/>
    </xf>
    <xf numFmtId="0" fontId="4" fillId="2" borderId="4" xfId="0" applyFont="1" applyFill="1" applyBorder="1" applyAlignment="1">
      <alignment horizontal="left" vertical="center" indent="1"/>
    </xf>
    <xf numFmtId="4" fontId="7" fillId="2" borderId="0" xfId="0" applyNumberFormat="1" applyFont="1" applyFill="1" applyAlignment="1">
      <alignment horizontal="center" wrapText="1"/>
    </xf>
    <xf numFmtId="4" fontId="0" fillId="2" borderId="2" xfId="0" applyNumberFormat="1" applyFill="1" applyBorder="1" applyAlignment="1">
      <alignment horizontal="right" vertical="top"/>
    </xf>
    <xf numFmtId="164" fontId="6" fillId="2" borderId="0" xfId="0" applyNumberFormat="1" applyFont="1" applyFill="1" applyBorder="1" applyAlignment="1">
      <alignment horizontal="right" vertical="center"/>
    </xf>
    <xf numFmtId="9" fontId="0" fillId="2" borderId="2" xfId="0" applyNumberFormat="1" applyFill="1" applyBorder="1" applyAlignment="1">
      <alignment horizontal="center" vertical="top"/>
    </xf>
    <xf numFmtId="0" fontId="4" fillId="2" borderId="1" xfId="0" applyFont="1" applyFill="1" applyBorder="1" applyAlignment="1">
      <alignment horizontal="left" vertical="top"/>
    </xf>
    <xf numFmtId="0" fontId="2" fillId="2" borderId="2" xfId="0" applyFont="1" applyFill="1" applyBorder="1" applyAlignment="1">
      <alignment horizontal="left" vertical="top"/>
    </xf>
    <xf numFmtId="0" fontId="8" fillId="2" borderId="0" xfId="0" applyFont="1" applyFill="1" applyAlignment="1">
      <alignment horizontal="center" wrapText="1"/>
    </xf>
    <xf numFmtId="0" fontId="9" fillId="2" borderId="0" xfId="0" applyFont="1" applyFill="1"/>
    <xf numFmtId="0" fontId="4" fillId="2" borderId="0" xfId="0" applyFont="1" applyFill="1" applyAlignment="1">
      <alignment horizontal="left" vertical="center" wrapText="1"/>
    </xf>
    <xf numFmtId="0" fontId="3" fillId="2" borderId="0" xfId="0" applyFont="1" applyFill="1" applyAlignment="1">
      <alignment horizontal="left" vertical="center" wrapText="1"/>
    </xf>
    <xf numFmtId="0" fontId="9" fillId="2" borderId="0" xfId="0" applyFont="1" applyFill="1" applyAlignment="1">
      <alignment wrapText="1"/>
    </xf>
    <xf numFmtId="0" fontId="1" fillId="2" borderId="0" xfId="0" applyFont="1" applyFill="1" applyAlignment="1">
      <alignment wrapText="1"/>
    </xf>
    <xf numFmtId="0" fontId="9" fillId="2" borderId="0" xfId="0" applyFont="1" applyFill="1" applyAlignment="1">
      <alignment horizontal="right"/>
    </xf>
    <xf numFmtId="0" fontId="9" fillId="2" borderId="0" xfId="0" applyFont="1" applyFill="1" applyAlignment="1">
      <alignment horizontal="right" wrapText="1"/>
    </xf>
    <xf numFmtId="0" fontId="1" fillId="2" borderId="0" xfId="0" applyFont="1" applyFill="1" applyBorder="1"/>
    <xf numFmtId="0" fontId="1" fillId="2" borderId="3" xfId="0" applyFont="1" applyFill="1" applyBorder="1"/>
    <xf numFmtId="0" fontId="1" fillId="2" borderId="4" xfId="0" applyFont="1" applyFill="1" applyBorder="1"/>
    <xf numFmtId="2" fontId="2" fillId="2" borderId="1" xfId="0" applyNumberFormat="1" applyFont="1" applyFill="1" applyBorder="1" applyAlignment="1">
      <alignment horizontal="right" vertical="top"/>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0" fontId="0" fillId="2" borderId="6" xfId="0" applyFill="1" applyBorder="1" applyAlignment="1">
      <alignment horizontal="left" vertical="top" wrapText="1"/>
    </xf>
    <xf numFmtId="0" fontId="0" fillId="2" borderId="7" xfId="0" applyFill="1" applyBorder="1" applyAlignment="1">
      <alignment horizontal="left" vertical="top" wrapText="1"/>
    </xf>
    <xf numFmtId="164" fontId="6" fillId="2" borderId="3" xfId="0" applyNumberFormat="1" applyFont="1" applyFill="1" applyBorder="1" applyAlignment="1">
      <alignment horizontal="right" vertical="center"/>
    </xf>
    <xf numFmtId="164" fontId="6" fillId="2" borderId="0" xfId="0" applyNumberFormat="1" applyFont="1" applyFill="1" applyBorder="1" applyAlignment="1">
      <alignment horizontal="right" vertical="center"/>
    </xf>
    <xf numFmtId="164" fontId="6" fillId="2" borderId="4" xfId="0" applyNumberFormat="1" applyFont="1" applyFill="1" applyBorder="1" applyAlignment="1">
      <alignment horizontal="right" vertical="center"/>
    </xf>
  </cellXfs>
  <cellStyles count="1">
    <cellStyle name="normální" xfId="0" builtinId="0"/>
  </cellStyles>
  <dxfs count="12">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V26"/>
  <sheetViews>
    <sheetView tabSelected="1" workbookViewId="0"/>
  </sheetViews>
  <sheetFormatPr defaultRowHeight="20.25"/>
  <cols>
    <col min="1" max="1" width="5.7109375" style="6" customWidth="1"/>
    <col min="2" max="2" width="5.5703125" style="5" customWidth="1"/>
    <col min="3" max="3" width="31.140625" style="5" customWidth="1"/>
    <col min="4" max="4" width="40.85546875" style="2" customWidth="1"/>
    <col min="5" max="5" width="46.5703125" style="2" customWidth="1"/>
    <col min="7" max="7" width="9.140625" customWidth="1"/>
    <col min="9" max="9" width="13.28515625" customWidth="1"/>
    <col min="10" max="10" width="22.7109375" style="12" customWidth="1"/>
    <col min="11" max="19" width="8.42578125" style="29" hidden="1" customWidth="1"/>
    <col min="20" max="20" width="8.42578125" style="24" customWidth="1"/>
    <col min="21" max="22" width="9.140625" style="24"/>
    <col min="23" max="16384" width="9.140625" style="3"/>
  </cols>
  <sheetData>
    <row r="1" spans="1:22" s="1" customFormat="1" ht="37.5" customHeight="1">
      <c r="A1" s="6" t="s">
        <v>11</v>
      </c>
      <c r="B1" s="4"/>
      <c r="C1" s="4"/>
      <c r="D1" s="7"/>
      <c r="E1" s="7"/>
      <c r="G1" s="8"/>
      <c r="H1" s="8"/>
      <c r="I1" s="8"/>
      <c r="J1" s="11"/>
      <c r="K1" s="29"/>
      <c r="L1" s="29"/>
      <c r="M1" s="29"/>
      <c r="N1" s="29"/>
      <c r="O1" s="29"/>
      <c r="P1" s="29"/>
      <c r="Q1" s="29"/>
      <c r="R1" s="29"/>
      <c r="S1" s="29"/>
      <c r="T1" s="24"/>
      <c r="U1" s="24"/>
      <c r="V1" s="24"/>
    </row>
    <row r="2" spans="1:22" s="1" customFormat="1">
      <c r="A2" s="6"/>
      <c r="B2" s="4"/>
      <c r="C2" s="4"/>
      <c r="D2" s="7"/>
      <c r="E2" s="6"/>
      <c r="F2" s="14" t="s">
        <v>0</v>
      </c>
      <c r="G2" s="32"/>
      <c r="H2" s="32"/>
      <c r="I2" s="39">
        <f>SUM(I7:I22)</f>
        <v>0</v>
      </c>
      <c r="J2" s="39"/>
      <c r="K2" s="29"/>
      <c r="L2" s="29"/>
      <c r="M2" s="29"/>
      <c r="N2" s="29"/>
      <c r="O2" s="29"/>
      <c r="P2" s="29"/>
      <c r="Q2" s="29"/>
      <c r="R2" s="29"/>
      <c r="S2" s="29"/>
      <c r="T2" s="24"/>
      <c r="U2" s="24"/>
      <c r="V2" s="24"/>
    </row>
    <row r="3" spans="1:22" s="1" customFormat="1">
      <c r="A3" s="6"/>
      <c r="B3" s="4"/>
      <c r="C3" s="4"/>
      <c r="D3" s="7"/>
      <c r="E3" s="6"/>
      <c r="F3" s="15" t="s">
        <v>1</v>
      </c>
      <c r="G3" s="31"/>
      <c r="H3" s="31"/>
      <c r="I3" s="40">
        <f>I4-I2</f>
        <v>0</v>
      </c>
      <c r="J3" s="40"/>
      <c r="K3" s="29"/>
      <c r="L3" s="29"/>
      <c r="M3" s="29"/>
      <c r="N3" s="29"/>
      <c r="O3" s="29"/>
      <c r="P3" s="29"/>
      <c r="Q3" s="29"/>
      <c r="R3" s="29"/>
      <c r="S3" s="29"/>
      <c r="T3" s="24"/>
      <c r="U3" s="24"/>
      <c r="V3" s="24"/>
    </row>
    <row r="4" spans="1:22" s="1" customFormat="1">
      <c r="A4" s="6"/>
      <c r="B4" s="4"/>
      <c r="C4" s="4"/>
      <c r="D4" s="7"/>
      <c r="E4" s="6"/>
      <c r="F4" s="16" t="s">
        <v>9</v>
      </c>
      <c r="G4" s="33"/>
      <c r="H4" s="33"/>
      <c r="I4" s="41">
        <f>SUM(J7:J22)</f>
        <v>0</v>
      </c>
      <c r="J4" s="41"/>
      <c r="K4" s="29"/>
      <c r="L4" s="29"/>
      <c r="M4" s="29"/>
      <c r="N4" s="29"/>
      <c r="O4" s="29"/>
      <c r="P4" s="29"/>
      <c r="Q4" s="29"/>
      <c r="R4" s="29"/>
      <c r="S4" s="29"/>
      <c r="T4" s="24"/>
      <c r="U4" s="24"/>
      <c r="V4" s="24"/>
    </row>
    <row r="5" spans="1:22" s="1" customFormat="1">
      <c r="A5" s="6"/>
      <c r="B5" s="4"/>
      <c r="C5" s="4"/>
      <c r="D5" s="7"/>
      <c r="E5" s="6"/>
      <c r="J5" s="19"/>
      <c r="K5" s="29"/>
      <c r="L5" s="29"/>
      <c r="M5" s="29"/>
      <c r="N5" s="29"/>
      <c r="O5" s="29"/>
      <c r="P5" s="29"/>
      <c r="Q5" s="29"/>
      <c r="R5" s="29"/>
      <c r="S5" s="29"/>
      <c r="T5" s="24"/>
      <c r="U5" s="24"/>
      <c r="V5" s="24"/>
    </row>
    <row r="6" spans="1:22" s="28" customFormat="1" ht="39">
      <c r="A6" s="25"/>
      <c r="B6" s="26"/>
      <c r="C6" s="26"/>
      <c r="D6" s="13" t="s">
        <v>4</v>
      </c>
      <c r="E6" s="13" t="s">
        <v>5</v>
      </c>
      <c r="F6" s="13" t="s">
        <v>2</v>
      </c>
      <c r="G6" s="17" t="s">
        <v>6</v>
      </c>
      <c r="H6" s="13" t="s">
        <v>3</v>
      </c>
      <c r="I6" s="17" t="s">
        <v>8</v>
      </c>
      <c r="J6" s="23" t="s">
        <v>10</v>
      </c>
      <c r="K6" s="30"/>
      <c r="L6" s="30"/>
      <c r="M6" s="30"/>
      <c r="N6" s="30"/>
      <c r="O6" s="30" t="s">
        <v>2</v>
      </c>
      <c r="P6" s="30" t="s">
        <v>6</v>
      </c>
      <c r="Q6" s="30" t="s">
        <v>3</v>
      </c>
      <c r="R6" s="30" t="s">
        <v>8</v>
      </c>
      <c r="S6" s="30" t="s">
        <v>7</v>
      </c>
      <c r="T6" s="27"/>
      <c r="U6" s="27"/>
      <c r="V6" s="27"/>
    </row>
    <row r="7" spans="1:22">
      <c r="A7" s="21" t="s">
        <v>12</v>
      </c>
      <c r="B7" s="22" t="s">
        <v>13</v>
      </c>
      <c r="C7" s="9"/>
      <c r="D7" s="9"/>
      <c r="E7" s="9" t="s">
        <v>14</v>
      </c>
      <c r="F7" s="10">
        <v>1</v>
      </c>
      <c r="G7" s="18"/>
      <c r="H7" s="20">
        <v>0.21</v>
      </c>
      <c r="I7" s="18">
        <f>G7*F7</f>
        <v>0</v>
      </c>
      <c r="J7" s="34">
        <f>I7*1.21</f>
        <v>0</v>
      </c>
      <c r="K7" s="29">
        <v>50710</v>
      </c>
      <c r="L7" s="29">
        <v>61359.100000000006</v>
      </c>
      <c r="N7" s="29">
        <v>1</v>
      </c>
    </row>
    <row r="8" spans="1:22" ht="292.5" customHeight="1">
      <c r="A8" s="21" t="s">
        <v>14</v>
      </c>
      <c r="B8" s="22"/>
      <c r="C8" s="9"/>
      <c r="D8" s="9" t="s">
        <v>16</v>
      </c>
      <c r="E8" s="9" t="s">
        <v>38</v>
      </c>
      <c r="F8" s="10"/>
      <c r="G8" s="18"/>
      <c r="H8" s="20" t="s">
        <v>14</v>
      </c>
      <c r="I8" s="18" t="s">
        <v>14</v>
      </c>
      <c r="J8" s="34" t="s">
        <v>14</v>
      </c>
      <c r="M8" s="29">
        <v>1</v>
      </c>
      <c r="O8" s="29">
        <v>1</v>
      </c>
      <c r="P8" s="29">
        <v>18570</v>
      </c>
      <c r="Q8" s="29" t="s">
        <v>15</v>
      </c>
      <c r="R8" s="29">
        <v>18570</v>
      </c>
      <c r="S8" s="29">
        <v>22469.7</v>
      </c>
    </row>
    <row r="9" spans="1:22">
      <c r="A9" s="21" t="s">
        <v>17</v>
      </c>
      <c r="B9" s="22" t="s">
        <v>18</v>
      </c>
      <c r="C9" s="9"/>
      <c r="D9" s="9"/>
      <c r="E9" s="9" t="s">
        <v>14</v>
      </c>
      <c r="F9" s="10">
        <v>27</v>
      </c>
      <c r="G9" s="18"/>
      <c r="H9" s="20">
        <v>0.21</v>
      </c>
      <c r="I9" s="18">
        <f>G9*F9</f>
        <v>0</v>
      </c>
      <c r="J9" s="34">
        <f>I9*1.21</f>
        <v>0</v>
      </c>
      <c r="K9" s="29">
        <v>239260</v>
      </c>
      <c r="L9" s="29">
        <v>289504.60000000003</v>
      </c>
      <c r="N9" s="29">
        <v>2</v>
      </c>
    </row>
    <row r="10" spans="1:22" ht="153">
      <c r="A10" s="21" t="s">
        <v>14</v>
      </c>
      <c r="B10" s="22"/>
      <c r="C10" s="9"/>
      <c r="D10" s="9" t="s">
        <v>19</v>
      </c>
      <c r="E10" s="9" t="s">
        <v>39</v>
      </c>
      <c r="F10" s="10"/>
      <c r="G10" s="18"/>
      <c r="H10" s="20" t="s">
        <v>14</v>
      </c>
      <c r="I10" s="18" t="s">
        <v>14</v>
      </c>
      <c r="J10" s="34" t="s">
        <v>14</v>
      </c>
      <c r="M10" s="29">
        <v>2</v>
      </c>
      <c r="O10" s="29">
        <v>27</v>
      </c>
      <c r="P10" s="29">
        <v>7760</v>
      </c>
      <c r="Q10" s="29" t="s">
        <v>15</v>
      </c>
      <c r="R10" s="29">
        <v>209520</v>
      </c>
      <c r="S10" s="29">
        <v>253519.2</v>
      </c>
    </row>
    <row r="11" spans="1:22">
      <c r="A11" s="21" t="s">
        <v>20</v>
      </c>
      <c r="B11" s="22" t="s">
        <v>21</v>
      </c>
      <c r="C11" s="9"/>
      <c r="D11" s="9"/>
      <c r="E11" s="9" t="s">
        <v>14</v>
      </c>
      <c r="F11" s="10">
        <v>1</v>
      </c>
      <c r="G11" s="18"/>
      <c r="H11" s="20">
        <v>0.21</v>
      </c>
      <c r="I11" s="18">
        <f>G11*F11</f>
        <v>0</v>
      </c>
      <c r="J11" s="34">
        <f>I11*1.21</f>
        <v>0</v>
      </c>
      <c r="K11" s="29">
        <v>4490</v>
      </c>
      <c r="L11" s="29">
        <v>5432.9</v>
      </c>
      <c r="N11" s="29">
        <v>3</v>
      </c>
    </row>
    <row r="12" spans="1:22" ht="140.25">
      <c r="A12" s="21" t="s">
        <v>14</v>
      </c>
      <c r="B12" s="22"/>
      <c r="C12" s="9" t="s">
        <v>14</v>
      </c>
      <c r="D12" s="9" t="s">
        <v>21</v>
      </c>
      <c r="E12" s="9" t="s">
        <v>33</v>
      </c>
      <c r="F12" s="10"/>
      <c r="G12" s="18"/>
      <c r="H12" s="20" t="s">
        <v>14</v>
      </c>
      <c r="I12" s="18" t="s">
        <v>14</v>
      </c>
      <c r="J12" s="34" t="s">
        <v>14</v>
      </c>
      <c r="M12" s="29">
        <v>3</v>
      </c>
      <c r="O12" s="29">
        <v>1</v>
      </c>
      <c r="P12" s="29">
        <v>4490</v>
      </c>
      <c r="Q12" s="29" t="s">
        <v>15</v>
      </c>
      <c r="R12" s="29">
        <v>4490</v>
      </c>
      <c r="S12" s="29">
        <v>5432.9</v>
      </c>
    </row>
    <row r="13" spans="1:22">
      <c r="A13" s="21" t="s">
        <v>22</v>
      </c>
      <c r="B13" s="22" t="s">
        <v>23</v>
      </c>
      <c r="C13" s="9"/>
      <c r="D13" s="9"/>
      <c r="E13" s="9" t="s">
        <v>14</v>
      </c>
      <c r="F13" s="10">
        <v>27</v>
      </c>
      <c r="G13" s="18"/>
      <c r="H13" s="20">
        <v>0.21</v>
      </c>
      <c r="I13" s="18">
        <f>G13*F13</f>
        <v>0</v>
      </c>
      <c r="J13" s="34">
        <f>I13*1.21</f>
        <v>0</v>
      </c>
      <c r="K13" s="29">
        <v>94230</v>
      </c>
      <c r="L13" s="29">
        <v>114018.29999999999</v>
      </c>
      <c r="N13" s="29">
        <v>4</v>
      </c>
    </row>
    <row r="14" spans="1:22" ht="89.25">
      <c r="A14" s="21" t="s">
        <v>14</v>
      </c>
      <c r="B14" s="22"/>
      <c r="C14" s="9" t="s">
        <v>14</v>
      </c>
      <c r="D14" s="9" t="s">
        <v>23</v>
      </c>
      <c r="E14" s="9" t="s">
        <v>24</v>
      </c>
      <c r="F14" s="10"/>
      <c r="G14" s="18"/>
      <c r="H14" s="20" t="s">
        <v>14</v>
      </c>
      <c r="I14" s="18" t="s">
        <v>14</v>
      </c>
      <c r="J14" s="34" t="s">
        <v>14</v>
      </c>
      <c r="M14" s="29">
        <v>4</v>
      </c>
      <c r="O14" s="29">
        <v>27</v>
      </c>
      <c r="P14" s="29">
        <v>3490</v>
      </c>
      <c r="Q14" s="29" t="s">
        <v>15</v>
      </c>
      <c r="R14" s="29">
        <v>94230</v>
      </c>
      <c r="S14" s="29">
        <v>114018.29999999999</v>
      </c>
    </row>
    <row r="15" spans="1:22">
      <c r="A15" s="21" t="s">
        <v>25</v>
      </c>
      <c r="B15" s="22" t="s">
        <v>26</v>
      </c>
      <c r="C15" s="9"/>
      <c r="D15" s="9"/>
      <c r="E15" s="9" t="s">
        <v>14</v>
      </c>
      <c r="F15" s="10">
        <v>2</v>
      </c>
      <c r="G15" s="18"/>
      <c r="H15" s="20">
        <v>0.21</v>
      </c>
      <c r="I15" s="18">
        <f>G15*F15</f>
        <v>0</v>
      </c>
      <c r="J15" s="34">
        <f>I15*1.21</f>
        <v>0</v>
      </c>
      <c r="K15" s="29">
        <v>16780</v>
      </c>
      <c r="L15" s="29">
        <v>20303.8</v>
      </c>
      <c r="N15" s="29">
        <v>5</v>
      </c>
    </row>
    <row r="16" spans="1:22" ht="114.75">
      <c r="A16" s="21" t="s">
        <v>14</v>
      </c>
      <c r="B16" s="22"/>
      <c r="C16" s="9" t="s">
        <v>14</v>
      </c>
      <c r="D16" s="9" t="s">
        <v>26</v>
      </c>
      <c r="E16" s="9" t="s">
        <v>34</v>
      </c>
      <c r="F16" s="10"/>
      <c r="G16" s="18"/>
      <c r="H16" s="20" t="s">
        <v>14</v>
      </c>
      <c r="I16" s="18" t="s">
        <v>14</v>
      </c>
      <c r="J16" s="34" t="s">
        <v>14</v>
      </c>
      <c r="M16" s="29">
        <v>5</v>
      </c>
      <c r="O16" s="29">
        <v>2</v>
      </c>
      <c r="P16" s="29">
        <v>8390</v>
      </c>
      <c r="Q16" s="29" t="s">
        <v>15</v>
      </c>
      <c r="R16" s="29">
        <v>16780</v>
      </c>
      <c r="S16" s="29">
        <v>20303.8</v>
      </c>
    </row>
    <row r="17" spans="1:19">
      <c r="A17" s="21" t="s">
        <v>27</v>
      </c>
      <c r="B17" s="22" t="s">
        <v>28</v>
      </c>
      <c r="C17" s="9"/>
      <c r="D17" s="9"/>
      <c r="E17" s="9" t="s">
        <v>14</v>
      </c>
      <c r="F17" s="10">
        <v>1</v>
      </c>
      <c r="G17" s="18"/>
      <c r="H17" s="20">
        <v>0.21</v>
      </c>
      <c r="I17" s="18">
        <f>G17*F17</f>
        <v>0</v>
      </c>
      <c r="J17" s="34">
        <f>I17*1.21</f>
        <v>0</v>
      </c>
      <c r="K17" s="29">
        <v>7790</v>
      </c>
      <c r="L17" s="29">
        <v>9425.9</v>
      </c>
      <c r="N17" s="29">
        <v>6</v>
      </c>
    </row>
    <row r="18" spans="1:19" ht="76.5">
      <c r="A18" s="21" t="s">
        <v>14</v>
      </c>
      <c r="B18" s="22"/>
      <c r="C18" s="9" t="s">
        <v>14</v>
      </c>
      <c r="D18" s="9" t="s">
        <v>28</v>
      </c>
      <c r="E18" s="9" t="s">
        <v>42</v>
      </c>
      <c r="F18" s="10"/>
      <c r="G18" s="18"/>
      <c r="H18" s="20" t="s">
        <v>14</v>
      </c>
      <c r="I18" s="18" t="s">
        <v>14</v>
      </c>
      <c r="J18" s="34" t="s">
        <v>14</v>
      </c>
      <c r="M18" s="29">
        <v>6</v>
      </c>
      <c r="O18" s="29">
        <v>1</v>
      </c>
      <c r="P18" s="29">
        <v>7790</v>
      </c>
      <c r="Q18" s="29" t="s">
        <v>15</v>
      </c>
      <c r="R18" s="29">
        <v>7790</v>
      </c>
      <c r="S18" s="29">
        <v>9425.9</v>
      </c>
    </row>
    <row r="19" spans="1:19">
      <c r="A19" s="21" t="s">
        <v>29</v>
      </c>
      <c r="B19" s="22" t="s">
        <v>30</v>
      </c>
      <c r="C19" s="9"/>
      <c r="D19" s="9"/>
      <c r="E19" s="9" t="s">
        <v>14</v>
      </c>
      <c r="F19" s="10">
        <v>1</v>
      </c>
      <c r="G19" s="18"/>
      <c r="H19" s="20">
        <v>0.21</v>
      </c>
      <c r="I19" s="18">
        <f>G19*F19</f>
        <v>0</v>
      </c>
      <c r="J19" s="34">
        <f>I19*1.21</f>
        <v>0</v>
      </c>
      <c r="K19" s="29">
        <v>4220</v>
      </c>
      <c r="L19" s="29">
        <v>5106.2</v>
      </c>
      <c r="N19" s="29">
        <v>7</v>
      </c>
    </row>
    <row r="20" spans="1:19" ht="76.5">
      <c r="A20" s="21" t="s">
        <v>14</v>
      </c>
      <c r="B20" s="22"/>
      <c r="C20" s="9" t="s">
        <v>14</v>
      </c>
      <c r="D20" s="9" t="s">
        <v>30</v>
      </c>
      <c r="E20" s="9" t="s">
        <v>35</v>
      </c>
      <c r="F20" s="10"/>
      <c r="G20" s="18"/>
      <c r="H20" s="20" t="s">
        <v>14</v>
      </c>
      <c r="I20" s="18" t="s">
        <v>14</v>
      </c>
      <c r="J20" s="34" t="s">
        <v>14</v>
      </c>
      <c r="M20" s="29">
        <v>7</v>
      </c>
      <c r="O20" s="29">
        <v>2</v>
      </c>
      <c r="P20" s="29">
        <v>2110</v>
      </c>
      <c r="Q20" s="29" t="s">
        <v>15</v>
      </c>
      <c r="R20" s="29">
        <v>4220</v>
      </c>
      <c r="S20" s="29">
        <v>5106.2</v>
      </c>
    </row>
    <row r="21" spans="1:19">
      <c r="A21" s="21" t="s">
        <v>31</v>
      </c>
      <c r="B21" s="22" t="s">
        <v>32</v>
      </c>
      <c r="C21" s="9"/>
      <c r="D21" s="9"/>
      <c r="E21" s="9" t="s">
        <v>14</v>
      </c>
      <c r="F21" s="10">
        <v>1</v>
      </c>
      <c r="G21" s="18"/>
      <c r="H21" s="20">
        <v>0.21</v>
      </c>
      <c r="I21" s="18">
        <f>G21*F21</f>
        <v>0</v>
      </c>
      <c r="J21" s="34">
        <f>I21*1.21</f>
        <v>0</v>
      </c>
      <c r="K21" s="29">
        <v>30050</v>
      </c>
      <c r="L21" s="29">
        <v>36360.5</v>
      </c>
      <c r="N21" s="29">
        <v>8</v>
      </c>
    </row>
    <row r="22" spans="1:19">
      <c r="A22" s="21" t="s">
        <v>14</v>
      </c>
      <c r="B22" s="22"/>
      <c r="C22" s="9" t="s">
        <v>14</v>
      </c>
      <c r="D22" s="9" t="s">
        <v>32</v>
      </c>
      <c r="E22" s="9"/>
      <c r="F22" s="10"/>
      <c r="G22" s="18" t="s">
        <v>14</v>
      </c>
      <c r="H22" s="20" t="s">
        <v>14</v>
      </c>
      <c r="I22" s="18" t="s">
        <v>14</v>
      </c>
      <c r="J22" s="34" t="s">
        <v>14</v>
      </c>
      <c r="M22" s="29">
        <v>8</v>
      </c>
      <c r="O22" s="29">
        <v>1</v>
      </c>
      <c r="P22" s="29">
        <v>7220</v>
      </c>
      <c r="Q22" s="29" t="s">
        <v>15</v>
      </c>
      <c r="R22" s="29">
        <v>7220</v>
      </c>
      <c r="S22" s="29">
        <v>8736.1999999999989</v>
      </c>
    </row>
    <row r="23" spans="1:19" ht="21" thickBot="1"/>
    <row r="24" spans="1:19" ht="349.5" customHeight="1" thickBot="1">
      <c r="B24" s="35" t="s">
        <v>40</v>
      </c>
      <c r="C24" s="36"/>
      <c r="D24" s="37" t="s">
        <v>36</v>
      </c>
      <c r="E24" s="38"/>
    </row>
    <row r="25" spans="1:19" ht="21" thickBot="1"/>
    <row r="26" spans="1:19" ht="128.25" thickBot="1">
      <c r="B26" s="35" t="s">
        <v>37</v>
      </c>
      <c r="C26" s="36"/>
      <c r="D26" s="37" t="s">
        <v>41</v>
      </c>
      <c r="E26" s="38"/>
    </row>
  </sheetData>
  <mergeCells count="3">
    <mergeCell ref="I2:J2"/>
    <mergeCell ref="I3:J3"/>
    <mergeCell ref="I4:J4"/>
  </mergeCells>
  <conditionalFormatting sqref="A7:J22">
    <cfRule type="expression" dxfId="11" priority="63">
      <formula>$M7=0</formula>
    </cfRule>
    <cfRule type="cellIs" dxfId="10" priority="64" operator="equal">
      <formula>0</formula>
    </cfRule>
  </conditionalFormatting>
  <conditionalFormatting sqref="F7">
    <cfRule type="expression" dxfId="9" priority="45">
      <formula>$M7=0</formula>
    </cfRule>
    <cfRule type="cellIs" dxfId="8" priority="46" operator="equal">
      <formula>0</formula>
    </cfRule>
  </conditionalFormatting>
  <conditionalFormatting sqref="F7">
    <cfRule type="expression" dxfId="7" priority="43">
      <formula>$M7=0</formula>
    </cfRule>
    <cfRule type="cellIs" dxfId="6" priority="44" operator="equal">
      <formula>0</formula>
    </cfRule>
  </conditionalFormatting>
  <conditionalFormatting sqref="A7:F22">
    <cfRule type="expression" dxfId="5" priority="5">
      <formula>$M7=0</formula>
    </cfRule>
    <cfRule type="cellIs" dxfId="4" priority="6" operator="equal">
      <formula>0</formula>
    </cfRule>
  </conditionalFormatting>
  <conditionalFormatting sqref="F7">
    <cfRule type="expression" dxfId="3" priority="3">
      <formula>$M7=0</formula>
    </cfRule>
    <cfRule type="cellIs" dxfId="2" priority="4" operator="equal">
      <formula>0</formula>
    </cfRule>
  </conditionalFormatting>
  <conditionalFormatting sqref="F7">
    <cfRule type="expression" dxfId="1" priority="1">
      <formula>$M7=0</formula>
    </cfRule>
    <cfRule type="cellIs" dxfId="0" priority="2" operator="equal">
      <formula>0</formula>
    </cfRule>
  </conditionalFormatting>
  <pageMargins left="0.47244094488188981" right="0.23622047244094491" top="0.78740157480314965" bottom="0" header="0.31496062992125984" footer="0.31496062992125984"/>
  <pageSetup paperSize="9" scale="7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434B51E7B0D5E49B69185CEF03EC48E" ma:contentTypeVersion="8" ma:contentTypeDescription="Vytvoří nový dokument" ma:contentTypeScope="" ma:versionID="d53a20e02733158ad836bae15b80bb28">
  <xsd:schema xmlns:xsd="http://www.w3.org/2001/XMLSchema" xmlns:xs="http://www.w3.org/2001/XMLSchema" xmlns:p="http://schemas.microsoft.com/office/2006/metadata/properties" xmlns:ns2="7fb0215d-5a29-4068-b9b2-30a237f24f13" xmlns:ns3="26b7fe97-6423-4cf9-ad56-9f8a47dc0d62" targetNamespace="http://schemas.microsoft.com/office/2006/metadata/properties" ma:root="true" ma:fieldsID="1dc466f81670f53b359c28702152fd7a" ns2:_="" ns3:_="">
    <xsd:import namespace="7fb0215d-5a29-4068-b9b2-30a237f24f13"/>
    <xsd:import namespace="26b7fe97-6423-4cf9-ad56-9f8a47dc0d62"/>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b0215d-5a29-4068-b9b2-30a237f24f13" elementFormDefault="qualified">
    <xsd:import namespace="http://schemas.microsoft.com/office/2006/documentManagement/types"/>
    <xsd:import namespace="http://schemas.microsoft.com/office/infopath/2007/PartnerControls"/>
    <xsd:element name="SharedWithUsers" ma:index="8" nillable="true" ma:displayName="Sdílí se 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dílené s podrobnostmi"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6b7fe97-6423-4cf9-ad56-9f8a47dc0d62"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68EC689-3111-473D-BCCB-D5E46552103E}"/>
</file>

<file path=customXml/itemProps2.xml><?xml version="1.0" encoding="utf-8"?>
<ds:datastoreItem xmlns:ds="http://schemas.openxmlformats.org/officeDocument/2006/customXml" ds:itemID="{6C7B6894-8572-42DE-B202-8D090A4E36E1}"/>
</file>

<file path=customXml/itemProps3.xml><?xml version="1.0" encoding="utf-8"?>
<ds:datastoreItem xmlns:ds="http://schemas.openxmlformats.org/officeDocument/2006/customXml" ds:itemID="{D2D824C0-461C-45EA-BAE3-8E1F572E762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KALKULACE</vt:lpstr>
      <vt:lpstr>KALKULACE!Oblast_tisku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NoLubos</dc:creator>
  <cp:lastModifiedBy>Lenovo</cp:lastModifiedBy>
  <cp:lastPrinted>2018-11-19T14:05:21Z</cp:lastPrinted>
  <dcterms:created xsi:type="dcterms:W3CDTF">2016-11-14T13:56:29Z</dcterms:created>
  <dcterms:modified xsi:type="dcterms:W3CDTF">2019-03-11T11:31:48Z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0x010100F434B51E7B0D5E49B69185CEF03EC48E</vt:lpwstr>
  </property>
</Properties>
</file>