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33" i="2"/>
  <c r="J33" s="1"/>
  <c r="I35" l="1"/>
  <c r="J35" s="1"/>
  <c r="I31"/>
  <c r="J31" s="1"/>
  <c r="I29"/>
  <c r="J29" s="1"/>
  <c r="I27"/>
  <c r="J27" s="1"/>
  <c r="I25"/>
  <c r="J25" s="1"/>
  <c r="I23"/>
  <c r="J23" s="1"/>
  <c r="I21"/>
  <c r="J21" s="1"/>
  <c r="I19"/>
  <c r="J19" s="1"/>
  <c r="I17"/>
  <c r="J17" s="1"/>
  <c r="I15"/>
  <c r="J15" s="1"/>
  <c r="I13"/>
  <c r="J13" s="1"/>
  <c r="I11"/>
  <c r="J11" s="1"/>
  <c r="I9"/>
  <c r="J9" s="1"/>
  <c r="I7"/>
  <c r="J7" s="1"/>
  <c r="I2" l="1"/>
  <c r="I4"/>
  <c r="I3" l="1"/>
</calcChain>
</file>

<file path=xl/sharedStrings.xml><?xml version="1.0" encoding="utf-8"?>
<sst xmlns="http://schemas.openxmlformats.org/spreadsheetml/2006/main" count="171" uniqueCount="64">
  <si>
    <t>Celkem bez DPH</t>
  </si>
  <si>
    <t>DPH 21%</t>
  </si>
  <si>
    <t>ks</t>
  </si>
  <si>
    <t>DPH</t>
  </si>
  <si>
    <t>NÁZEV</t>
  </si>
  <si>
    <t>popis</t>
  </si>
  <si>
    <t>cena bez DPH</t>
  </si>
  <si>
    <t>cena celkem s DPH</t>
  </si>
  <si>
    <t>cena celkem bez DPH</t>
  </si>
  <si>
    <t>Celkem s DPH</t>
  </si>
  <si>
    <t>cena celkem
 s DPH</t>
  </si>
  <si>
    <t>223 - Metodik prevence - Předběžný rozpočet IROP</t>
  </si>
  <si>
    <t>1)</t>
  </si>
  <si>
    <t>Stůl učitelský</t>
  </si>
  <si>
    <t/>
  </si>
  <si>
    <t>Učitelskský pracovní stůl</t>
  </si>
  <si>
    <t>21%</t>
  </si>
  <si>
    <t>2)</t>
  </si>
  <si>
    <t>Stůl jednací</t>
  </si>
  <si>
    <t>Jednací stůl</t>
  </si>
  <si>
    <t>3)</t>
  </si>
  <si>
    <t>Židle pro učitele</t>
  </si>
  <si>
    <t>4)</t>
  </si>
  <si>
    <t>Židle jednací</t>
  </si>
  <si>
    <t>5)</t>
  </si>
  <si>
    <t>Skříň A</t>
  </si>
  <si>
    <t>6)</t>
  </si>
  <si>
    <t>Skříň B</t>
  </si>
  <si>
    <t>7)</t>
  </si>
  <si>
    <t>Skříň D</t>
  </si>
  <si>
    <t>8)</t>
  </si>
  <si>
    <t>Nástěnka</t>
  </si>
  <si>
    <t>9)</t>
  </si>
  <si>
    <t>Police na knihy</t>
  </si>
  <si>
    <t>Rozměry š80xh20xv34cm. Korpus z laminované dřevotřísky tl. 18mm, olepený hranou ABS 2mm technologií PUR. Záda bílý sololak.</t>
  </si>
  <si>
    <t>10)</t>
  </si>
  <si>
    <t>Stůl pro žáky</t>
  </si>
  <si>
    <t>11)</t>
  </si>
  <si>
    <t>Židle pro žáky</t>
  </si>
  <si>
    <t>12)</t>
  </si>
  <si>
    <t>Rozkládací sezení</t>
  </si>
  <si>
    <t>Rozkládací matrace na zem. Univerzální rozkládací křeslo ve složeném stavu určené k příležitostnému využití na spací matraci.
Praktická součást interiéru z kvalitní PUR pěny (25 kg/m3). Možnost snadné a rychlé manipulace. 
Rozměry křesla: cca 81x79x68cm(rozložené cca185x81 cm)</t>
  </si>
  <si>
    <t>13)</t>
  </si>
  <si>
    <t>Kostka</t>
  </si>
  <si>
    <t>Sedací kostka čalouněná, molitanová hmotnost 2,8kg, rozměry: š48xv48vh48cm</t>
  </si>
  <si>
    <t>14)</t>
  </si>
  <si>
    <t>Skříň šatní vysoká s plnými dvířky. Rozměry š80xh60xv200cm.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dveře.</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</si>
  <si>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</si>
  <si>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Židle s plastovým šálovým sedákem, polstrem sedáku, na kovové podnoži, s kluzáky, ergonomické pružné sezeníPohodlné ergonomické sezení na tvarovaném šálovém sedáku, omyvatelný, stohovatelné, umožňuje sedět oboustranně.</t>
  </si>
  <si>
    <t>Dopravní a jiné náklady</t>
  </si>
  <si>
    <t>Neuznatelné náklady</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</si>
  <si>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</si>
  <si>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 xml:space="preserve">Čalouněné kancelářské křesílko, čalouněný sedák, opěrák síťový s područkami, nosnost 120 kg, rozměry šířka sedáku 48cm, celková výška 84cm, hloubka 61cm. Chromová konstrukce, černé plasty.
</t>
  </si>
  <si>
    <t>Žákovský stůl dvoumístný - PEVNÝ s kovovou konstrukcí z plochoováluRozměr š130xh50xv75cm, konstrukce plochoovál 38x20mm opatřený komaxitem, pracovní deska tl. 19mm se zaoblenými hranami R15mm, s nalepenou umakartovou deskou se zvýšenou otěruvzdorností, odolností proti poškrábání. S neoddělitelnou hranou z lakovaného bukového masivu s rádiusem R50mm. Bez úložného prostoru.Barevné provedení desky BUK.</t>
  </si>
  <si>
    <t>Učitelský stůl pro s rozměry š140xh60xv76. Jackelová konstrukce 40x20mm s komaxitovou úpravou. Zadní  deska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š40xh55xv69cm. Korpus a zásuvky z laminované dřevotřísky tl. 18mm olepené 0,5mm ABS hranou technologií PUR, čela zásuvek olepené 2mm ABS hranou technologií PUR. Zásuvky na plnovýsuvech s centrálním zámkem. Držák na tower uchycen k noze učitelského stolu.</t>
  </si>
  <si>
    <t xml:space="preserve">Jednací stůl pro s rozměry š90xh60xv76. Jackelová konstrukce 40x20mm s komaxitovou úpravou. Zadní  deska z laminované dřevotřísky tl. 18mm s olepenými hranami ABS 0,5mm technologií PUR. Pracovní deska z laminované dřevotřísky tl. 18mm s olepenými hranami ABS 2,0mm technologií PUR. </t>
  </si>
  <si>
    <t>Skříň střední s plnými dvířky. Rozměry š80xh40xv68cm. Korpus z laminované dřevotřísky tl.18mm olepený hranou ABS 0,5mm technologií PUR, uzamykatelná plná dvířka ohraněná hranou ABS 2,0mm technologií PUR. Záda bílý sololak, jedna přestavitelné police, vrtáno po celé výšce. Skříňky budou vloženy pod parapetní řešení.</t>
  </si>
  <si>
    <t>Keramická magnetická tabule 90 x 120cm pro fix, bílá keramika. Obdélníková magnetická tabule pro popis fixou, povrch bílá dvouvrstvá keramika e3, vypalovaná při 800 stupních, rám Rám tabule je z hliníku v bílé barvě, včetně bílých plastových hloubkově probarvených rohů. sendvič tabule tl. 22mm. Bílé rámy nástěnky.</t>
  </si>
  <si>
    <t>Parapetní řešení</t>
  </si>
  <si>
    <t>Požadavky k nástěnkám:</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</si>
  <si>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a zvedacího systému na 5 let. 
Doložení certifikátů: 
Certifikát povrchu tabulových desek e3,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</si>
  <si>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</si>
  <si>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 xml:space="preserve">Parapetní řešení po obvodu  místnosti pod okny s výřezy na sloupy. Parapetní řešení řešeno odkládacími stoly s hloubkou desky 70cm a výškou 75cm, konstrukce z jackelových profilů 40x20mm s komaxitovou úpravou. Bez zadní desky, pracovní deska laminovaná dřevotříska tl 18mm, olepená 2,0mm ABS hranou technologií PUR. Stolová sestava kotvena k zemi přes šrouby v podnoži stolu. Celková délka sestavy je cca 14,2bm + 4ks zábrany u okna. V zadní části desky větrací mřížky nad topením pro možné proudění vzduchu. Nutné zaměření a úprava přesných rozměrů a výřezů na místě. </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</si>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</sst>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0" xfId="0" applyNumberFormat="1" applyFont="1" applyFill="1" applyBorder="1" applyAlignment="1">
      <alignment horizontal="righ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50">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40"/>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8" hidden="1" customWidth="1"/>
    <col min="20" max="20" width="8.42578125" style="23" customWidth="1"/>
    <col min="21" max="22" width="9.140625" style="23"/>
    <col min="23" max="16384" width="9.140625" style="3"/>
  </cols>
  <sheetData>
    <row r="1" spans="1:22" s="1" customFormat="1" ht="37.5" customHeight="1">
      <c r="A1" s="6" t="s">
        <v>11</v>
      </c>
      <c r="B1" s="4"/>
      <c r="C1" s="4"/>
      <c r="D1" s="7"/>
      <c r="E1" s="7"/>
      <c r="G1" s="8"/>
      <c r="H1" s="8"/>
      <c r="I1" s="8"/>
      <c r="J1" s="11"/>
      <c r="K1" s="28"/>
      <c r="L1" s="28"/>
      <c r="M1" s="28"/>
      <c r="N1" s="28"/>
      <c r="O1" s="28"/>
      <c r="P1" s="28"/>
      <c r="Q1" s="28"/>
      <c r="R1" s="28"/>
      <c r="S1" s="28"/>
      <c r="T1" s="23"/>
      <c r="U1" s="23"/>
      <c r="V1" s="23"/>
    </row>
    <row r="2" spans="1:22" s="1" customFormat="1">
      <c r="A2" s="6" t="s">
        <v>50</v>
      </c>
      <c r="B2" s="4"/>
      <c r="C2" s="4"/>
      <c r="D2" s="7"/>
      <c r="E2" s="6"/>
      <c r="F2" s="14" t="s">
        <v>0</v>
      </c>
      <c r="G2" s="31"/>
      <c r="H2" s="31"/>
      <c r="I2" s="39">
        <f>SUM(I7:I36)</f>
        <v>0</v>
      </c>
      <c r="J2" s="39"/>
      <c r="K2" s="28"/>
      <c r="L2" s="28"/>
      <c r="M2" s="28"/>
      <c r="N2" s="28"/>
      <c r="O2" s="28"/>
      <c r="P2" s="28"/>
      <c r="Q2" s="28"/>
      <c r="R2" s="28"/>
      <c r="S2" s="28"/>
      <c r="T2" s="23"/>
      <c r="U2" s="23"/>
      <c r="V2" s="23"/>
    </row>
    <row r="3" spans="1:22" s="1" customFormat="1">
      <c r="A3" s="6"/>
      <c r="B3" s="4"/>
      <c r="C3" s="4"/>
      <c r="D3" s="7"/>
      <c r="E3" s="6"/>
      <c r="F3" s="15" t="s">
        <v>1</v>
      </c>
      <c r="G3" s="30"/>
      <c r="H3" s="30"/>
      <c r="I3" s="40">
        <f>I4-I2</f>
        <v>0</v>
      </c>
      <c r="J3" s="40"/>
      <c r="K3" s="28"/>
      <c r="L3" s="28"/>
      <c r="M3" s="28"/>
      <c r="N3" s="28"/>
      <c r="O3" s="28"/>
      <c r="P3" s="28"/>
      <c r="Q3" s="28"/>
      <c r="R3" s="28"/>
      <c r="S3" s="28"/>
      <c r="T3" s="23"/>
      <c r="U3" s="23"/>
      <c r="V3" s="23"/>
    </row>
    <row r="4" spans="1:22" s="1" customFormat="1">
      <c r="A4" s="6"/>
      <c r="B4" s="4"/>
      <c r="C4" s="4"/>
      <c r="D4" s="7"/>
      <c r="E4" s="6"/>
      <c r="F4" s="16" t="s">
        <v>9</v>
      </c>
      <c r="G4" s="32"/>
      <c r="H4" s="32"/>
      <c r="I4" s="41">
        <f>SUM(J7:J36)</f>
        <v>0</v>
      </c>
      <c r="J4" s="41"/>
      <c r="K4" s="28"/>
      <c r="L4" s="28"/>
      <c r="M4" s="28"/>
      <c r="N4" s="28"/>
      <c r="O4" s="28"/>
      <c r="P4" s="28"/>
      <c r="Q4" s="28"/>
      <c r="R4" s="28"/>
      <c r="S4" s="28"/>
      <c r="T4" s="23"/>
      <c r="U4" s="23"/>
      <c r="V4" s="23"/>
    </row>
    <row r="5" spans="1:22" s="1" customFormat="1">
      <c r="A5" s="6"/>
      <c r="B5" s="4"/>
      <c r="C5" s="4"/>
      <c r="D5" s="7"/>
      <c r="E5" s="6"/>
      <c r="J5" s="34"/>
      <c r="K5" s="28"/>
      <c r="L5" s="28"/>
      <c r="M5" s="28"/>
      <c r="N5" s="28"/>
      <c r="O5" s="28"/>
      <c r="P5" s="28"/>
      <c r="Q5" s="28"/>
      <c r="R5" s="28"/>
      <c r="S5" s="28"/>
      <c r="T5" s="23"/>
      <c r="U5" s="23"/>
      <c r="V5" s="23"/>
    </row>
    <row r="6" spans="1:22" s="27" customFormat="1" ht="39">
      <c r="A6" s="24"/>
      <c r="B6" s="25"/>
      <c r="C6" s="25"/>
      <c r="D6" s="13" t="s">
        <v>4</v>
      </c>
      <c r="E6" s="13" t="s">
        <v>5</v>
      </c>
      <c r="F6" s="13" t="s">
        <v>2</v>
      </c>
      <c r="G6" s="17" t="s">
        <v>6</v>
      </c>
      <c r="H6" s="13" t="s">
        <v>3</v>
      </c>
      <c r="I6" s="17" t="s">
        <v>8</v>
      </c>
      <c r="J6" s="22" t="s">
        <v>10</v>
      </c>
      <c r="K6" s="29"/>
      <c r="L6" s="29"/>
      <c r="M6" s="29"/>
      <c r="N6" s="29"/>
      <c r="O6" s="29" t="s">
        <v>2</v>
      </c>
      <c r="P6" s="29" t="s">
        <v>6</v>
      </c>
      <c r="Q6" s="29" t="s">
        <v>3</v>
      </c>
      <c r="R6" s="29" t="s">
        <v>8</v>
      </c>
      <c r="S6" s="29" t="s">
        <v>7</v>
      </c>
      <c r="T6" s="26"/>
      <c r="U6" s="26"/>
      <c r="V6" s="26"/>
    </row>
    <row r="7" spans="1:22">
      <c r="A7" s="20" t="s">
        <v>12</v>
      </c>
      <c r="B7" s="21" t="s">
        <v>13</v>
      </c>
      <c r="C7" s="9"/>
      <c r="D7" s="9"/>
      <c r="E7" s="9" t="s">
        <v>14</v>
      </c>
      <c r="F7" s="10">
        <v>1</v>
      </c>
      <c r="G7" s="18"/>
      <c r="H7" s="19">
        <v>0.21</v>
      </c>
      <c r="I7" s="18">
        <f>G7*F7</f>
        <v>0</v>
      </c>
      <c r="J7" s="33">
        <f>I7*1.21</f>
        <v>0</v>
      </c>
      <c r="K7" s="28">
        <v>15210</v>
      </c>
      <c r="L7" s="28">
        <v>18404.099999999999</v>
      </c>
      <c r="N7" s="28">
        <v>1</v>
      </c>
    </row>
    <row r="8" spans="1:22" ht="165" customHeight="1">
      <c r="A8" s="20" t="s">
        <v>14</v>
      </c>
      <c r="B8" s="21"/>
      <c r="C8" s="9" t="s">
        <v>14</v>
      </c>
      <c r="D8" s="9" t="s">
        <v>15</v>
      </c>
      <c r="E8" s="9" t="s">
        <v>54</v>
      </c>
      <c r="F8" s="10"/>
      <c r="G8" s="18"/>
      <c r="H8" s="19" t="s">
        <v>14</v>
      </c>
      <c r="I8" s="18" t="s">
        <v>14</v>
      </c>
      <c r="J8" s="33"/>
      <c r="M8" s="28">
        <v>1</v>
      </c>
      <c r="O8" s="28">
        <v>1</v>
      </c>
      <c r="P8" s="28">
        <v>6920</v>
      </c>
      <c r="Q8" s="28" t="s">
        <v>16</v>
      </c>
      <c r="R8" s="28">
        <v>6920</v>
      </c>
      <c r="S8" s="28">
        <v>8373.1999999999989</v>
      </c>
    </row>
    <row r="9" spans="1:22">
      <c r="A9" s="20" t="s">
        <v>17</v>
      </c>
      <c r="B9" s="21" t="s">
        <v>18</v>
      </c>
      <c r="C9" s="9"/>
      <c r="D9" s="9"/>
      <c r="E9" s="9" t="s">
        <v>14</v>
      </c>
      <c r="F9" s="10">
        <v>1</v>
      </c>
      <c r="G9" s="18"/>
      <c r="H9" s="19">
        <v>0.21</v>
      </c>
      <c r="I9" s="18">
        <f>G9*F9</f>
        <v>0</v>
      </c>
      <c r="J9" s="33">
        <f t="shared" ref="J8:J35" si="0">I9*1.21</f>
        <v>0</v>
      </c>
      <c r="K9" s="28">
        <v>6070</v>
      </c>
      <c r="L9" s="28">
        <v>7344.7</v>
      </c>
      <c r="N9" s="28">
        <v>2</v>
      </c>
    </row>
    <row r="10" spans="1:22" ht="91.5" customHeight="1">
      <c r="A10" s="20" t="s">
        <v>14</v>
      </c>
      <c r="B10" s="21"/>
      <c r="C10" s="9" t="s">
        <v>14</v>
      </c>
      <c r="D10" s="9" t="s">
        <v>19</v>
      </c>
      <c r="E10" s="9" t="s">
        <v>55</v>
      </c>
      <c r="F10" s="10"/>
      <c r="G10" s="18"/>
      <c r="H10" s="19" t="s">
        <v>14</v>
      </c>
      <c r="I10" s="18" t="s">
        <v>14</v>
      </c>
      <c r="J10" s="33"/>
      <c r="M10" s="28">
        <v>2</v>
      </c>
      <c r="O10" s="28">
        <v>1</v>
      </c>
      <c r="P10" s="28">
        <v>6070</v>
      </c>
      <c r="Q10" s="28" t="s">
        <v>16</v>
      </c>
      <c r="R10" s="28">
        <v>6070</v>
      </c>
      <c r="S10" s="28">
        <v>7344.7</v>
      </c>
    </row>
    <row r="11" spans="1:22">
      <c r="A11" s="20" t="s">
        <v>20</v>
      </c>
      <c r="B11" s="21" t="s">
        <v>21</v>
      </c>
      <c r="C11" s="9"/>
      <c r="D11" s="9"/>
      <c r="E11" s="9" t="s">
        <v>14</v>
      </c>
      <c r="F11" s="10">
        <v>1</v>
      </c>
      <c r="G11" s="18"/>
      <c r="H11" s="19">
        <v>0.21</v>
      </c>
      <c r="I11" s="18">
        <f>G11*F11</f>
        <v>0</v>
      </c>
      <c r="J11" s="33">
        <f t="shared" si="0"/>
        <v>0</v>
      </c>
      <c r="K11" s="28">
        <v>4090</v>
      </c>
      <c r="L11" s="28">
        <v>4948.8999999999996</v>
      </c>
      <c r="N11" s="28">
        <v>3</v>
      </c>
    </row>
    <row r="12" spans="1:22" ht="161.25" customHeight="1">
      <c r="A12" s="20" t="s">
        <v>14</v>
      </c>
      <c r="B12" s="21"/>
      <c r="C12" s="9" t="s">
        <v>14</v>
      </c>
      <c r="D12" s="9" t="s">
        <v>21</v>
      </c>
      <c r="E12" s="9" t="s">
        <v>51</v>
      </c>
      <c r="F12" s="10"/>
      <c r="G12" s="18"/>
      <c r="H12" s="19" t="s">
        <v>14</v>
      </c>
      <c r="I12" s="18" t="s">
        <v>14</v>
      </c>
      <c r="J12" s="33"/>
      <c r="M12" s="28">
        <v>3</v>
      </c>
      <c r="O12" s="28">
        <v>1</v>
      </c>
      <c r="P12" s="28">
        <v>4090</v>
      </c>
      <c r="Q12" s="28" t="s">
        <v>16</v>
      </c>
      <c r="R12" s="28">
        <v>4090</v>
      </c>
      <c r="S12" s="28">
        <v>4948.8999999999996</v>
      </c>
    </row>
    <row r="13" spans="1:22">
      <c r="A13" s="20" t="s">
        <v>22</v>
      </c>
      <c r="B13" s="21" t="s">
        <v>23</v>
      </c>
      <c r="C13" s="9"/>
      <c r="D13" s="9"/>
      <c r="E13" s="9" t="s">
        <v>14</v>
      </c>
      <c r="F13" s="10">
        <v>1</v>
      </c>
      <c r="G13" s="18"/>
      <c r="H13" s="19">
        <v>0.21</v>
      </c>
      <c r="I13" s="18">
        <f>G13*F13</f>
        <v>0</v>
      </c>
      <c r="J13" s="33">
        <f t="shared" si="0"/>
        <v>0</v>
      </c>
      <c r="K13" s="28">
        <v>3400</v>
      </c>
      <c r="L13" s="28">
        <v>4114</v>
      </c>
      <c r="N13" s="28">
        <v>4</v>
      </c>
    </row>
    <row r="14" spans="1:22" ht="51.75" customHeight="1">
      <c r="A14" s="20" t="s">
        <v>14</v>
      </c>
      <c r="B14" s="21"/>
      <c r="C14" s="9" t="s">
        <v>14</v>
      </c>
      <c r="D14" s="9" t="s">
        <v>23</v>
      </c>
      <c r="E14" s="9" t="s">
        <v>52</v>
      </c>
      <c r="F14" s="10"/>
      <c r="G14" s="18"/>
      <c r="H14" s="19" t="s">
        <v>14</v>
      </c>
      <c r="I14" s="18" t="s">
        <v>14</v>
      </c>
      <c r="J14" s="33"/>
      <c r="M14" s="28">
        <v>4</v>
      </c>
      <c r="O14" s="28">
        <v>1</v>
      </c>
      <c r="P14" s="28">
        <v>3400</v>
      </c>
      <c r="Q14" s="28" t="s">
        <v>16</v>
      </c>
      <c r="R14" s="28">
        <v>3400</v>
      </c>
      <c r="S14" s="28">
        <v>4114</v>
      </c>
    </row>
    <row r="15" spans="1:22" ht="25.5" customHeight="1">
      <c r="A15" s="20" t="s">
        <v>24</v>
      </c>
      <c r="B15" s="21" t="s">
        <v>25</v>
      </c>
      <c r="C15" s="9"/>
      <c r="D15" s="9"/>
      <c r="E15" s="9" t="s">
        <v>14</v>
      </c>
      <c r="F15" s="10">
        <v>1</v>
      </c>
      <c r="G15" s="18"/>
      <c r="H15" s="19">
        <v>0.21</v>
      </c>
      <c r="I15" s="18">
        <f>G15*F15</f>
        <v>0</v>
      </c>
      <c r="J15" s="33">
        <f t="shared" si="0"/>
        <v>0</v>
      </c>
      <c r="K15" s="28">
        <v>7410</v>
      </c>
      <c r="L15" s="28">
        <v>8966.1</v>
      </c>
      <c r="N15" s="28">
        <v>5</v>
      </c>
    </row>
    <row r="16" spans="1:22" ht="109.5" customHeight="1">
      <c r="A16" s="20" t="s">
        <v>14</v>
      </c>
      <c r="B16" s="21"/>
      <c r="C16" s="9" t="s">
        <v>14</v>
      </c>
      <c r="D16" s="9" t="s">
        <v>25</v>
      </c>
      <c r="E16" s="9" t="s">
        <v>46</v>
      </c>
      <c r="F16" s="10"/>
      <c r="G16" s="18"/>
      <c r="H16" s="19" t="s">
        <v>14</v>
      </c>
      <c r="I16" s="18" t="s">
        <v>14</v>
      </c>
      <c r="J16" s="33"/>
      <c r="M16" s="28">
        <v>5</v>
      </c>
      <c r="O16" s="28">
        <v>1</v>
      </c>
      <c r="P16" s="28">
        <v>7410</v>
      </c>
      <c r="Q16" s="28" t="s">
        <v>16</v>
      </c>
      <c r="R16" s="28">
        <v>7410</v>
      </c>
      <c r="S16" s="28">
        <v>8966.1</v>
      </c>
    </row>
    <row r="17" spans="1:19" ht="38.25" customHeight="1">
      <c r="A17" s="20" t="s">
        <v>26</v>
      </c>
      <c r="B17" s="21" t="s">
        <v>27</v>
      </c>
      <c r="C17" s="9"/>
      <c r="D17" s="9"/>
      <c r="E17" s="9" t="s">
        <v>14</v>
      </c>
      <c r="F17" s="10">
        <v>6</v>
      </c>
      <c r="G17" s="18"/>
      <c r="H17" s="19">
        <v>0.21</v>
      </c>
      <c r="I17" s="18">
        <f>G17*F17</f>
        <v>0</v>
      </c>
      <c r="J17" s="33">
        <f t="shared" si="0"/>
        <v>0</v>
      </c>
      <c r="K17" s="28">
        <v>50340</v>
      </c>
      <c r="L17" s="28">
        <v>60911.399999999994</v>
      </c>
      <c r="N17" s="28">
        <v>6</v>
      </c>
    </row>
    <row r="18" spans="1:19" ht="119.25" customHeight="1">
      <c r="A18" s="20" t="s">
        <v>14</v>
      </c>
      <c r="B18" s="21"/>
      <c r="C18" s="9" t="s">
        <v>14</v>
      </c>
      <c r="D18" s="9" t="s">
        <v>27</v>
      </c>
      <c r="E18" s="9" t="s">
        <v>47</v>
      </c>
      <c r="F18" s="10"/>
      <c r="G18" s="18"/>
      <c r="H18" s="19" t="s">
        <v>14</v>
      </c>
      <c r="I18" s="18" t="s">
        <v>14</v>
      </c>
      <c r="J18" s="33"/>
      <c r="M18" s="28">
        <v>6</v>
      </c>
      <c r="O18" s="28">
        <v>6</v>
      </c>
      <c r="P18" s="28">
        <v>8390</v>
      </c>
      <c r="Q18" s="28" t="s">
        <v>16</v>
      </c>
      <c r="R18" s="28">
        <v>50340</v>
      </c>
      <c r="S18" s="28">
        <v>60911.399999999994</v>
      </c>
    </row>
    <row r="19" spans="1:19" ht="25.5" customHeight="1">
      <c r="A19" s="20" t="s">
        <v>28</v>
      </c>
      <c r="B19" s="21" t="s">
        <v>29</v>
      </c>
      <c r="C19" s="9"/>
      <c r="D19" s="9"/>
      <c r="E19" s="9" t="s">
        <v>14</v>
      </c>
      <c r="F19" s="10">
        <v>6</v>
      </c>
      <c r="G19" s="18"/>
      <c r="H19" s="19">
        <v>0.21</v>
      </c>
      <c r="I19" s="18">
        <f>G19*F19</f>
        <v>0</v>
      </c>
      <c r="J19" s="33">
        <f t="shared" si="0"/>
        <v>0</v>
      </c>
      <c r="K19" s="28">
        <v>29160</v>
      </c>
      <c r="L19" s="28">
        <v>35283.599999999999</v>
      </c>
      <c r="N19" s="28">
        <v>7</v>
      </c>
    </row>
    <row r="20" spans="1:19" ht="96" customHeight="1">
      <c r="A20" s="20" t="s">
        <v>14</v>
      </c>
      <c r="B20" s="21"/>
      <c r="C20" s="9" t="s">
        <v>14</v>
      </c>
      <c r="D20" s="9" t="s">
        <v>29</v>
      </c>
      <c r="E20" s="9" t="s">
        <v>56</v>
      </c>
      <c r="F20" s="10"/>
      <c r="G20" s="18"/>
      <c r="H20" s="19" t="s">
        <v>14</v>
      </c>
      <c r="I20" s="18" t="s">
        <v>14</v>
      </c>
      <c r="J20" s="33"/>
      <c r="M20" s="28">
        <v>7</v>
      </c>
      <c r="O20" s="28">
        <v>6</v>
      </c>
      <c r="P20" s="28">
        <v>4860</v>
      </c>
      <c r="Q20" s="28" t="s">
        <v>16</v>
      </c>
      <c r="R20" s="28">
        <v>29160</v>
      </c>
      <c r="S20" s="28">
        <v>35283.599999999999</v>
      </c>
    </row>
    <row r="21" spans="1:19" ht="25.5" customHeight="1">
      <c r="A21" s="20" t="s">
        <v>30</v>
      </c>
      <c r="B21" s="21" t="s">
        <v>31</v>
      </c>
      <c r="C21" s="9"/>
      <c r="D21" s="9"/>
      <c r="E21" s="9" t="s">
        <v>14</v>
      </c>
      <c r="F21" s="10">
        <v>2</v>
      </c>
      <c r="G21" s="18"/>
      <c r="H21" s="19">
        <v>0.21</v>
      </c>
      <c r="I21" s="18">
        <f>G21*F21</f>
        <v>0</v>
      </c>
      <c r="J21" s="33">
        <f t="shared" si="0"/>
        <v>0</v>
      </c>
      <c r="K21" s="28">
        <v>7120</v>
      </c>
      <c r="L21" s="28">
        <v>8615.1999999999989</v>
      </c>
      <c r="N21" s="28">
        <v>8</v>
      </c>
    </row>
    <row r="22" spans="1:19" ht="78" customHeight="1">
      <c r="A22" s="20" t="s">
        <v>14</v>
      </c>
      <c r="B22" s="21"/>
      <c r="C22" s="9" t="s">
        <v>14</v>
      </c>
      <c r="D22" s="9" t="s">
        <v>31</v>
      </c>
      <c r="E22" s="9" t="s">
        <v>57</v>
      </c>
      <c r="F22" s="10"/>
      <c r="G22" s="18"/>
      <c r="H22" s="19" t="s">
        <v>14</v>
      </c>
      <c r="I22" s="18" t="s">
        <v>14</v>
      </c>
      <c r="J22" s="33"/>
      <c r="M22" s="28">
        <v>8</v>
      </c>
      <c r="O22" s="28">
        <v>2</v>
      </c>
      <c r="P22" s="28">
        <v>3560</v>
      </c>
      <c r="Q22" s="28" t="s">
        <v>16</v>
      </c>
      <c r="R22" s="28">
        <v>7120</v>
      </c>
      <c r="S22" s="28">
        <v>8615.1999999999989</v>
      </c>
    </row>
    <row r="23" spans="1:19" ht="25.5" customHeight="1">
      <c r="A23" s="20" t="s">
        <v>32</v>
      </c>
      <c r="B23" s="21" t="s">
        <v>33</v>
      </c>
      <c r="C23" s="9"/>
      <c r="D23" s="9"/>
      <c r="E23" s="9" t="s">
        <v>14</v>
      </c>
      <c r="F23" s="10">
        <v>1</v>
      </c>
      <c r="G23" s="18"/>
      <c r="H23" s="19">
        <v>0.21</v>
      </c>
      <c r="I23" s="18">
        <f>G23*F23</f>
        <v>0</v>
      </c>
      <c r="J23" s="33">
        <f t="shared" si="0"/>
        <v>0</v>
      </c>
      <c r="K23" s="28">
        <v>1690</v>
      </c>
      <c r="L23" s="28">
        <v>2044.8999999999999</v>
      </c>
      <c r="N23" s="28">
        <v>9</v>
      </c>
    </row>
    <row r="24" spans="1:19" ht="44.25" customHeight="1">
      <c r="A24" s="20" t="s">
        <v>14</v>
      </c>
      <c r="B24" s="21"/>
      <c r="C24" s="9" t="s">
        <v>14</v>
      </c>
      <c r="D24" s="9" t="s">
        <v>33</v>
      </c>
      <c r="E24" s="9" t="s">
        <v>34</v>
      </c>
      <c r="F24" s="10"/>
      <c r="G24" s="18"/>
      <c r="H24" s="19" t="s">
        <v>14</v>
      </c>
      <c r="I24" s="18" t="s">
        <v>14</v>
      </c>
      <c r="J24" s="33"/>
      <c r="M24" s="28">
        <v>9</v>
      </c>
      <c r="O24" s="28">
        <v>1</v>
      </c>
      <c r="P24" s="28">
        <v>1690</v>
      </c>
      <c r="Q24" s="28" t="s">
        <v>16</v>
      </c>
      <c r="R24" s="28">
        <v>1690</v>
      </c>
      <c r="S24" s="28">
        <v>2044.8999999999999</v>
      </c>
    </row>
    <row r="25" spans="1:19">
      <c r="A25" s="20" t="s">
        <v>35</v>
      </c>
      <c r="B25" s="21" t="s">
        <v>36</v>
      </c>
      <c r="C25" s="9"/>
      <c r="D25" s="9"/>
      <c r="E25" s="9" t="s">
        <v>14</v>
      </c>
      <c r="F25" s="10">
        <v>9</v>
      </c>
      <c r="G25" s="18"/>
      <c r="H25" s="19">
        <v>0.21</v>
      </c>
      <c r="I25" s="18">
        <f>G25*F25</f>
        <v>0</v>
      </c>
      <c r="J25" s="33">
        <f t="shared" si="0"/>
        <v>0</v>
      </c>
      <c r="K25" s="28">
        <v>18180</v>
      </c>
      <c r="L25" s="28">
        <v>21997.8</v>
      </c>
      <c r="N25" s="28">
        <v>10</v>
      </c>
    </row>
    <row r="26" spans="1:19" ht="117.75" customHeight="1">
      <c r="A26" s="20" t="s">
        <v>14</v>
      </c>
      <c r="B26" s="21"/>
      <c r="C26" s="9" t="s">
        <v>14</v>
      </c>
      <c r="D26" s="9" t="s">
        <v>36</v>
      </c>
      <c r="E26" s="9" t="s">
        <v>53</v>
      </c>
      <c r="F26" s="10"/>
      <c r="G26" s="18"/>
      <c r="H26" s="19" t="s">
        <v>14</v>
      </c>
      <c r="I26" s="18" t="s">
        <v>14</v>
      </c>
      <c r="J26" s="33"/>
      <c r="M26" s="28">
        <v>10</v>
      </c>
      <c r="O26" s="28">
        <v>9</v>
      </c>
      <c r="P26" s="28">
        <v>2020</v>
      </c>
      <c r="Q26" s="28" t="s">
        <v>16</v>
      </c>
      <c r="R26" s="28">
        <v>18180</v>
      </c>
      <c r="S26" s="28">
        <v>21997.8</v>
      </c>
    </row>
    <row r="27" spans="1:19" ht="25.5" customHeight="1">
      <c r="A27" s="20" t="s">
        <v>37</v>
      </c>
      <c r="B27" s="21" t="s">
        <v>38</v>
      </c>
      <c r="C27" s="9"/>
      <c r="D27" s="9"/>
      <c r="E27" s="9" t="s">
        <v>14</v>
      </c>
      <c r="F27" s="10">
        <v>34</v>
      </c>
      <c r="G27" s="18"/>
      <c r="H27" s="19">
        <v>0.21</v>
      </c>
      <c r="I27" s="18">
        <f>G27*F27</f>
        <v>0</v>
      </c>
      <c r="J27" s="33">
        <f t="shared" si="0"/>
        <v>0</v>
      </c>
      <c r="K27" s="28">
        <v>71570</v>
      </c>
      <c r="L27" s="28">
        <v>86599.7</v>
      </c>
      <c r="N27" s="28">
        <v>11</v>
      </c>
    </row>
    <row r="28" spans="1:19" ht="66.75" customHeight="1">
      <c r="A28" s="20" t="s">
        <v>14</v>
      </c>
      <c r="B28" s="21"/>
      <c r="C28" s="9" t="s">
        <v>14</v>
      </c>
      <c r="D28" s="9" t="s">
        <v>38</v>
      </c>
      <c r="E28" s="9" t="s">
        <v>48</v>
      </c>
      <c r="F28" s="10"/>
      <c r="G28" s="18"/>
      <c r="H28" s="19" t="s">
        <v>14</v>
      </c>
      <c r="I28" s="18" t="s">
        <v>14</v>
      </c>
      <c r="J28" s="33"/>
      <c r="M28" s="28">
        <v>11</v>
      </c>
      <c r="O28" s="28">
        <v>34</v>
      </c>
      <c r="P28" s="28">
        <v>2105</v>
      </c>
      <c r="Q28" s="28" t="s">
        <v>16</v>
      </c>
      <c r="R28" s="28">
        <v>71570</v>
      </c>
      <c r="S28" s="28">
        <v>86599.7</v>
      </c>
    </row>
    <row r="29" spans="1:19" ht="25.5" customHeight="1">
      <c r="A29" s="20" t="s">
        <v>39</v>
      </c>
      <c r="B29" s="21" t="s">
        <v>40</v>
      </c>
      <c r="C29" s="9"/>
      <c r="D29" s="9"/>
      <c r="E29" s="9" t="s">
        <v>14</v>
      </c>
      <c r="F29" s="10">
        <v>1</v>
      </c>
      <c r="G29" s="18"/>
      <c r="H29" s="19">
        <v>0.21</v>
      </c>
      <c r="I29" s="18">
        <f>G29*F29</f>
        <v>0</v>
      </c>
      <c r="J29" s="33">
        <f t="shared" si="0"/>
        <v>0</v>
      </c>
      <c r="K29" s="28">
        <v>2480</v>
      </c>
      <c r="L29" s="28">
        <v>3000.7999999999997</v>
      </c>
      <c r="N29" s="28">
        <v>12</v>
      </c>
    </row>
    <row r="30" spans="1:19" ht="90" customHeight="1">
      <c r="A30" s="20" t="s">
        <v>14</v>
      </c>
      <c r="B30" s="21"/>
      <c r="C30" s="9" t="s">
        <v>14</v>
      </c>
      <c r="D30" s="9" t="s">
        <v>40</v>
      </c>
      <c r="E30" s="9" t="s">
        <v>41</v>
      </c>
      <c r="F30" s="10"/>
      <c r="G30" s="18"/>
      <c r="H30" s="19" t="s">
        <v>14</v>
      </c>
      <c r="I30" s="18" t="s">
        <v>14</v>
      </c>
      <c r="J30" s="33"/>
      <c r="M30" s="28">
        <v>12</v>
      </c>
      <c r="O30" s="28">
        <v>1</v>
      </c>
      <c r="P30" s="28">
        <v>2480</v>
      </c>
      <c r="Q30" s="28" t="s">
        <v>16</v>
      </c>
      <c r="R30" s="28">
        <v>2480</v>
      </c>
      <c r="S30" s="28">
        <v>3000.7999999999997</v>
      </c>
    </row>
    <row r="31" spans="1:19" ht="26.25" customHeight="1">
      <c r="A31" s="20" t="s">
        <v>42</v>
      </c>
      <c r="B31" s="21" t="s">
        <v>43</v>
      </c>
      <c r="C31" s="9"/>
      <c r="D31" s="9"/>
      <c r="E31" s="9" t="s">
        <v>14</v>
      </c>
      <c r="F31" s="10">
        <v>10</v>
      </c>
      <c r="G31" s="18"/>
      <c r="H31" s="19">
        <v>0.21</v>
      </c>
      <c r="I31" s="18">
        <f>G31*F31</f>
        <v>0</v>
      </c>
      <c r="J31" s="33">
        <f t="shared" si="0"/>
        <v>0</v>
      </c>
      <c r="K31" s="28">
        <v>10900</v>
      </c>
      <c r="L31" s="28">
        <v>13188.999999999998</v>
      </c>
      <c r="N31" s="28">
        <v>13</v>
      </c>
    </row>
    <row r="32" spans="1:19" ht="36" customHeight="1">
      <c r="A32" s="20" t="s">
        <v>14</v>
      </c>
      <c r="B32" s="21"/>
      <c r="C32" s="9" t="s">
        <v>14</v>
      </c>
      <c r="D32" s="9" t="s">
        <v>43</v>
      </c>
      <c r="E32" s="9" t="s">
        <v>44</v>
      </c>
      <c r="F32" s="10"/>
      <c r="G32" s="18"/>
      <c r="H32" s="19" t="s">
        <v>14</v>
      </c>
      <c r="I32" s="18" t="s">
        <v>14</v>
      </c>
      <c r="J32" s="33"/>
      <c r="M32" s="28">
        <v>13</v>
      </c>
      <c r="O32" s="28">
        <v>10</v>
      </c>
      <c r="P32" s="28">
        <v>1090</v>
      </c>
      <c r="Q32" s="28" t="s">
        <v>16</v>
      </c>
      <c r="R32" s="28">
        <v>10900</v>
      </c>
      <c r="S32" s="28">
        <v>13188.999999999998</v>
      </c>
    </row>
    <row r="33" spans="1:19">
      <c r="A33" s="20" t="s">
        <v>45</v>
      </c>
      <c r="B33" s="21" t="s">
        <v>58</v>
      </c>
      <c r="C33" s="9"/>
      <c r="D33" s="9"/>
      <c r="E33" s="9" t="s">
        <v>14</v>
      </c>
      <c r="F33" s="10">
        <v>1</v>
      </c>
      <c r="G33" s="18"/>
      <c r="H33" s="19">
        <v>0.21</v>
      </c>
      <c r="I33" s="18">
        <f>G33*F33</f>
        <v>0</v>
      </c>
      <c r="J33" s="33">
        <f t="shared" si="0"/>
        <v>0</v>
      </c>
      <c r="K33" s="28">
        <v>14030</v>
      </c>
      <c r="L33" s="28">
        <v>16976.3</v>
      </c>
      <c r="N33" s="28">
        <v>14</v>
      </c>
    </row>
    <row r="34" spans="1:19" ht="161.25" customHeight="1">
      <c r="A34" s="20" t="s">
        <v>14</v>
      </c>
      <c r="B34" s="21"/>
      <c r="C34" s="9" t="s">
        <v>14</v>
      </c>
      <c r="D34" s="9" t="s">
        <v>58</v>
      </c>
      <c r="E34" s="9" t="s">
        <v>62</v>
      </c>
      <c r="F34" s="10"/>
      <c r="G34" s="18"/>
      <c r="H34" s="19" t="s">
        <v>14</v>
      </c>
      <c r="I34" s="18" t="s">
        <v>14</v>
      </c>
      <c r="J34" s="33"/>
      <c r="M34" s="28">
        <v>14</v>
      </c>
      <c r="O34" s="28">
        <v>1</v>
      </c>
      <c r="P34" s="28">
        <v>2500</v>
      </c>
      <c r="Q34" s="28" t="s">
        <v>16</v>
      </c>
      <c r="R34" s="28">
        <v>2500</v>
      </c>
      <c r="S34" s="28">
        <v>3025</v>
      </c>
    </row>
    <row r="35" spans="1:19">
      <c r="A35" s="20" t="s">
        <v>45</v>
      </c>
      <c r="B35" s="21" t="s">
        <v>49</v>
      </c>
      <c r="C35" s="9"/>
      <c r="D35" s="9"/>
      <c r="E35" s="9" t="s">
        <v>14</v>
      </c>
      <c r="F35" s="10">
        <v>1</v>
      </c>
      <c r="G35" s="18"/>
      <c r="H35" s="19">
        <v>0.21</v>
      </c>
      <c r="I35" s="18">
        <f>G35*F35</f>
        <v>0</v>
      </c>
      <c r="J35" s="33">
        <f t="shared" si="0"/>
        <v>0</v>
      </c>
      <c r="K35" s="28">
        <v>14030</v>
      </c>
      <c r="L35" s="28">
        <v>16976.3</v>
      </c>
      <c r="N35" s="28">
        <v>14</v>
      </c>
    </row>
    <row r="36" spans="1:19" ht="20.25" customHeight="1">
      <c r="A36" s="20" t="s">
        <v>14</v>
      </c>
      <c r="B36" s="21"/>
      <c r="C36" s="9" t="s">
        <v>14</v>
      </c>
      <c r="D36" s="9" t="s">
        <v>49</v>
      </c>
      <c r="E36" s="9"/>
      <c r="F36" s="10"/>
      <c r="G36" s="18"/>
      <c r="H36" s="19" t="s">
        <v>14</v>
      </c>
      <c r="I36" s="18" t="s">
        <v>14</v>
      </c>
      <c r="J36" s="33" t="s">
        <v>14</v>
      </c>
      <c r="M36" s="28">
        <v>14</v>
      </c>
      <c r="O36" s="28">
        <v>1</v>
      </c>
      <c r="P36" s="28">
        <v>2500</v>
      </c>
      <c r="Q36" s="28" t="s">
        <v>16</v>
      </c>
      <c r="R36" s="28">
        <v>2500</v>
      </c>
      <c r="S36" s="28">
        <v>3025</v>
      </c>
    </row>
    <row r="37" spans="1:19" ht="21" thickBot="1"/>
    <row r="38" spans="1:19" ht="384" customHeight="1" thickBot="1">
      <c r="B38" s="35" t="s">
        <v>59</v>
      </c>
      <c r="C38" s="36"/>
      <c r="D38" s="37" t="s">
        <v>60</v>
      </c>
      <c r="E38" s="38"/>
    </row>
    <row r="39" spans="1:19" ht="21" thickBot="1"/>
    <row r="40" spans="1:19" ht="128.25" thickBot="1">
      <c r="B40" s="35" t="s">
        <v>61</v>
      </c>
      <c r="C40" s="36"/>
      <c r="D40" s="37" t="s">
        <v>63</v>
      </c>
      <c r="E40" s="38"/>
    </row>
  </sheetData>
  <mergeCells count="3">
    <mergeCell ref="I2:J2"/>
    <mergeCell ref="I3:J3"/>
    <mergeCell ref="I4:J4"/>
  </mergeCells>
  <conditionalFormatting sqref="A7:J32 A35:J36 J8:J35">
    <cfRule type="expression" dxfId="49" priority="79">
      <formula>$M7=0</formula>
    </cfRule>
    <cfRule type="cellIs" dxfId="48" priority="80" operator="equal">
      <formula>0</formula>
    </cfRule>
  </conditionalFormatting>
  <conditionalFormatting sqref="H8">
    <cfRule type="expression" dxfId="47" priority="75">
      <formula>$M8=0</formula>
    </cfRule>
    <cfRule type="cellIs" dxfId="46" priority="76" operator="equal">
      <formula>0</formula>
    </cfRule>
  </conditionalFormatting>
  <conditionalFormatting sqref="G8">
    <cfRule type="expression" dxfId="45" priority="73">
      <formula>$M8=0</formula>
    </cfRule>
    <cfRule type="cellIs" dxfId="44" priority="74" operator="equal">
      <formula>0</formula>
    </cfRule>
  </conditionalFormatting>
  <conditionalFormatting sqref="I8">
    <cfRule type="expression" dxfId="43" priority="71">
      <formula>$M8=0</formula>
    </cfRule>
    <cfRule type="cellIs" dxfId="42" priority="72" operator="equal">
      <formula>0</formula>
    </cfRule>
  </conditionalFormatting>
  <conditionalFormatting sqref="G8:I8">
    <cfRule type="expression" dxfId="41" priority="69">
      <formula>$M8=0</formula>
    </cfRule>
    <cfRule type="cellIs" dxfId="40" priority="70" operator="equal">
      <formula>0</formula>
    </cfRule>
  </conditionalFormatting>
  <conditionalFormatting sqref="F8">
    <cfRule type="expression" dxfId="39" priority="65">
      <formula>$M8=0</formula>
    </cfRule>
    <cfRule type="cellIs" dxfId="38" priority="66" operator="equal">
      <formula>0</formula>
    </cfRule>
  </conditionalFormatting>
  <conditionalFormatting sqref="F8">
    <cfRule type="expression" dxfId="37" priority="63">
      <formula>$M8=0</formula>
    </cfRule>
    <cfRule type="cellIs" dxfId="36" priority="64" operator="equal">
      <formula>0</formula>
    </cfRule>
  </conditionalFormatting>
  <conditionalFormatting sqref="F7">
    <cfRule type="expression" dxfId="35" priority="61">
      <formula>$M7=0</formula>
    </cfRule>
    <cfRule type="cellIs" dxfId="34" priority="62" operator="equal">
      <formula>0</formula>
    </cfRule>
  </conditionalFormatting>
  <conditionalFormatting sqref="F7">
    <cfRule type="expression" dxfId="33" priority="59">
      <formula>$M7=0</formula>
    </cfRule>
    <cfRule type="cellIs" dxfId="32" priority="60" operator="equal">
      <formula>0</formula>
    </cfRule>
  </conditionalFormatting>
  <conditionalFormatting sqref="F8">
    <cfRule type="expression" dxfId="31" priority="57">
      <formula>$M8=0</formula>
    </cfRule>
    <cfRule type="cellIs" dxfId="30" priority="58" operator="equal">
      <formula>0</formula>
    </cfRule>
  </conditionalFormatting>
  <conditionalFormatting sqref="F8">
    <cfRule type="expression" dxfId="29" priority="55">
      <formula>$M8=0</formula>
    </cfRule>
    <cfRule type="cellIs" dxfId="28" priority="56" operator="equal">
      <formula>0</formula>
    </cfRule>
  </conditionalFormatting>
  <conditionalFormatting sqref="F9:F16">
    <cfRule type="expression" dxfId="27" priority="49">
      <formula>$M9=0</formula>
    </cfRule>
    <cfRule type="cellIs" dxfId="26" priority="50" operator="equal">
      <formula>0</formula>
    </cfRule>
  </conditionalFormatting>
  <conditionalFormatting sqref="F9:F16">
    <cfRule type="expression" dxfId="25" priority="47">
      <formula>$M9=0</formula>
    </cfRule>
    <cfRule type="cellIs" dxfId="24" priority="48" operator="equal">
      <formula>0</formula>
    </cfRule>
  </conditionalFormatting>
  <conditionalFormatting sqref="A7:F32 A35:F36">
    <cfRule type="expression" dxfId="23" priority="21">
      <formula>$M7=0</formula>
    </cfRule>
    <cfRule type="cellIs" dxfId="22" priority="22" operator="equal">
      <formula>0</formula>
    </cfRule>
  </conditionalFormatting>
  <conditionalFormatting sqref="F8">
    <cfRule type="expression" dxfId="21" priority="19">
      <formula>$M8=0</formula>
    </cfRule>
    <cfRule type="cellIs" dxfId="20" priority="20" operator="equal">
      <formula>0</formula>
    </cfRule>
  </conditionalFormatting>
  <conditionalFormatting sqref="F8">
    <cfRule type="expression" dxfId="19" priority="17">
      <formula>$M8=0</formula>
    </cfRule>
    <cfRule type="cellIs" dxfId="18" priority="18" operator="equal">
      <formula>0</formula>
    </cfRule>
  </conditionalFormatting>
  <conditionalFormatting sqref="F7">
    <cfRule type="expression" dxfId="17" priority="15">
      <formula>$M7=0</formula>
    </cfRule>
    <cfRule type="cellIs" dxfId="16" priority="16" operator="equal">
      <formula>0</formula>
    </cfRule>
  </conditionalFormatting>
  <conditionalFormatting sqref="F7">
    <cfRule type="expression" dxfId="15" priority="13">
      <formula>$M7=0</formula>
    </cfRule>
    <cfRule type="cellIs" dxfId="14" priority="14" operator="equal">
      <formula>0</formula>
    </cfRule>
  </conditionalFormatting>
  <conditionalFormatting sqref="F8">
    <cfRule type="expression" dxfId="13" priority="11">
      <formula>$M8=0</formula>
    </cfRule>
    <cfRule type="cellIs" dxfId="12" priority="12" operator="equal">
      <formula>0</formula>
    </cfRule>
  </conditionalFormatting>
  <conditionalFormatting sqref="F8">
    <cfRule type="expression" dxfId="11" priority="9">
      <formula>$M8=0</formula>
    </cfRule>
    <cfRule type="cellIs" dxfId="10" priority="10" operator="equal">
      <formula>0</formula>
    </cfRule>
  </conditionalFormatting>
  <conditionalFormatting sqref="F9:F16">
    <cfRule type="expression" dxfId="9" priority="7">
      <formula>$M9=0</formula>
    </cfRule>
    <cfRule type="cellIs" dxfId="8" priority="8" operator="equal">
      <formula>0</formula>
    </cfRule>
  </conditionalFormatting>
  <conditionalFormatting sqref="F9:F16">
    <cfRule type="expression" dxfId="7" priority="5">
      <formula>$M9=0</formula>
    </cfRule>
    <cfRule type="cellIs" dxfId="6" priority="6" operator="equal">
      <formula>0</formula>
    </cfRule>
  </conditionalFormatting>
  <conditionalFormatting sqref="A33:J34">
    <cfRule type="expression" dxfId="5" priority="3">
      <formula>$M33=0</formula>
    </cfRule>
    <cfRule type="cellIs" dxfId="4" priority="4" operator="equal">
      <formula>0</formula>
    </cfRule>
  </conditionalFormatting>
  <conditionalFormatting sqref="A33:F34">
    <cfRule type="expression" dxfId="3" priority="1">
      <formula>$M33=0</formula>
    </cfRule>
    <cfRule type="cellIs" dxfId="2"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CBC05D-FBE1-4C5D-9D4E-A7EBB1BFC6AC}"/>
</file>

<file path=customXml/itemProps2.xml><?xml version="1.0" encoding="utf-8"?>
<ds:datastoreItem xmlns:ds="http://schemas.openxmlformats.org/officeDocument/2006/customXml" ds:itemID="{F8E7228B-3756-491B-BF12-36687C6BEEBE}"/>
</file>

<file path=customXml/itemProps3.xml><?xml version="1.0" encoding="utf-8"?>
<ds:datastoreItem xmlns:ds="http://schemas.openxmlformats.org/officeDocument/2006/customXml" ds:itemID="{114FAE83-54FF-4E92-9AA7-2C79226FF9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2018-11-15T10:13:53Z</cp:lastPrinted>
  <dcterms:created xsi:type="dcterms:W3CDTF">2016-11-14T13:56:29Z</dcterms:created>
  <dcterms:modified xsi:type="dcterms:W3CDTF">2019-03-11T11:50:43Z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