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onnections.xml" ContentType="application/vnd.openxmlformats-officedocument.spreadsheetml.connection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9155" windowHeight="12330"/>
  </bookViews>
  <sheets>
    <sheet name="Ú-Výkaz" sheetId="1" r:id="rId1"/>
    <sheet name="Výkaz" sheetId="2" r:id="rId2"/>
  </sheets>
  <externalReferences>
    <externalReference r:id="rId3"/>
  </externalReferences>
  <definedNames>
    <definedName name="_xlnm.Print_Area" localSheetId="1">Výkaz!$A$1:$G$144</definedName>
    <definedName name="Print" localSheetId="1">Výkaz!$A$1:$G$144</definedName>
    <definedName name="Print_Area" localSheetId="1">Výkaz!$A$1:$G$144</definedName>
    <definedName name="Rozpočet1" localSheetId="1">Výkaz!$A$2:$E$2</definedName>
    <definedName name="Rozpočet1_1" localSheetId="1">Výkaz!#REF!</definedName>
    <definedName name="Rozpočet1_10" localSheetId="1">Výkaz!#REF!</definedName>
    <definedName name="Rozpočet1_100" localSheetId="1">Výkaz!#REF!</definedName>
    <definedName name="Rozpočet1_101" localSheetId="1">Výkaz!#REF!</definedName>
    <definedName name="Rozpočet1_102" localSheetId="1">Výkaz!#REF!</definedName>
    <definedName name="Rozpočet1_103" localSheetId="1">Výkaz!#REF!</definedName>
    <definedName name="Rozpočet1_104" localSheetId="1">Výkaz!#REF!</definedName>
    <definedName name="Rozpočet1_105" localSheetId="1">Výkaz!#REF!</definedName>
    <definedName name="Rozpočet1_106" localSheetId="1">Výkaz!#REF!</definedName>
    <definedName name="Rozpočet1_107" localSheetId="1">Výkaz!#REF!</definedName>
    <definedName name="Rozpočet1_108" localSheetId="1">Výkaz!$A$51:$E$51</definedName>
    <definedName name="Rozpočet1_109" localSheetId="1">Výkaz!#REF!</definedName>
    <definedName name="Rozpočet1_11" localSheetId="1">Výkaz!#REF!</definedName>
    <definedName name="Rozpočet1_110" localSheetId="1">Výkaz!#REF!</definedName>
    <definedName name="Rozpočet1_111" localSheetId="1">Výkaz!#REF!</definedName>
    <definedName name="Rozpočet1_112" localSheetId="1">Výkaz!#REF!</definedName>
    <definedName name="Rozpočet1_113" localSheetId="1">Výkaz!#REF!</definedName>
    <definedName name="Rozpočet1_12" localSheetId="1">Výkaz!#REF!</definedName>
    <definedName name="Rozpočet1_13" localSheetId="1">Výkaz!#REF!</definedName>
    <definedName name="Rozpočet1_14" localSheetId="1">Výkaz!#REF!</definedName>
    <definedName name="Rozpočet1_15" localSheetId="1">Výkaz!#REF!</definedName>
    <definedName name="Rozpočet1_16" localSheetId="1">Výkaz!#REF!</definedName>
    <definedName name="Rozpočet1_17" localSheetId="1">Výkaz!#REF!</definedName>
    <definedName name="Rozpočet1_18" localSheetId="1">Výkaz!#REF!</definedName>
    <definedName name="Rozpočet1_19" localSheetId="1">Výkaz!#REF!</definedName>
    <definedName name="Rozpočet1_2" localSheetId="1">Výkaz!#REF!</definedName>
    <definedName name="Rozpočet1_20" localSheetId="1">Výkaz!#REF!</definedName>
    <definedName name="Rozpočet1_21" localSheetId="1">Výkaz!#REF!</definedName>
    <definedName name="Rozpočet1_22" localSheetId="1">Výkaz!#REF!</definedName>
    <definedName name="Rozpočet1_23" localSheetId="1">Výkaz!#REF!</definedName>
    <definedName name="Rozpočet1_24" localSheetId="1">Výkaz!#REF!</definedName>
    <definedName name="Rozpočet1_25" localSheetId="1">Výkaz!#REF!</definedName>
    <definedName name="Rozpočet1_26" localSheetId="1">Výkaz!#REF!</definedName>
    <definedName name="Rozpočet1_27" localSheetId="1">Výkaz!#REF!</definedName>
    <definedName name="Rozpočet1_28" localSheetId="1">Výkaz!#REF!</definedName>
    <definedName name="Rozpočet1_29" localSheetId="1">Výkaz!#REF!</definedName>
    <definedName name="Rozpočet1_3" localSheetId="1">Výkaz!#REF!</definedName>
    <definedName name="Rozpočet1_30" localSheetId="1">Výkaz!#REF!</definedName>
    <definedName name="Rozpočet1_31" localSheetId="1">Výkaz!#REF!</definedName>
    <definedName name="Rozpočet1_32" localSheetId="1">Výkaz!#REF!</definedName>
    <definedName name="Rozpočet1_33" localSheetId="1">Výkaz!#REF!</definedName>
    <definedName name="Rozpočet1_34" localSheetId="1">Výkaz!#REF!</definedName>
    <definedName name="Rozpočet1_35" localSheetId="1">Výkaz!#REF!</definedName>
    <definedName name="Rozpočet1_36" localSheetId="1">Výkaz!#REF!</definedName>
    <definedName name="Rozpočet1_37" localSheetId="1">Výkaz!#REF!</definedName>
    <definedName name="Rozpočet1_38" localSheetId="1">Výkaz!#REF!</definedName>
    <definedName name="Rozpočet1_39" localSheetId="1">Výkaz!#REF!</definedName>
    <definedName name="Rozpočet1_4" localSheetId="1">Výkaz!#REF!</definedName>
    <definedName name="Rozpočet1_40" localSheetId="1">Výkaz!#REF!</definedName>
    <definedName name="Rozpočet1_41" localSheetId="1">Výkaz!#REF!</definedName>
    <definedName name="Rozpočet1_42" localSheetId="1">Výkaz!#REF!</definedName>
    <definedName name="Rozpočet1_43" localSheetId="1">Výkaz!#REF!</definedName>
    <definedName name="Rozpočet1_44" localSheetId="1">Výkaz!#REF!</definedName>
    <definedName name="Rozpočet1_47" localSheetId="1">Výkaz!#REF!</definedName>
    <definedName name="Rozpočet1_48" localSheetId="1">Výkaz!#REF!</definedName>
    <definedName name="Rozpočet1_49" localSheetId="1">Výkaz!#REF!</definedName>
    <definedName name="Rozpočet1_5" localSheetId="1">Výkaz!#REF!</definedName>
    <definedName name="Rozpočet1_50" localSheetId="1">Výkaz!#REF!</definedName>
    <definedName name="Rozpočet1_51" localSheetId="1">Výkaz!#REF!</definedName>
    <definedName name="Rozpočet1_52" localSheetId="1">Výkaz!#REF!</definedName>
    <definedName name="Rozpočet1_53" localSheetId="1">Výkaz!#REF!</definedName>
    <definedName name="Rozpočet1_54" localSheetId="1">Výkaz!#REF!</definedName>
    <definedName name="Rozpočet1_55" localSheetId="1">Výkaz!#REF!</definedName>
    <definedName name="Rozpočet1_56" localSheetId="1">Výkaz!#REF!</definedName>
    <definedName name="Rozpočet1_57" localSheetId="1">Výkaz!#REF!</definedName>
    <definedName name="Rozpočet1_58" localSheetId="1">Výkaz!#REF!</definedName>
    <definedName name="Rozpočet1_59" localSheetId="1">Výkaz!#REF!</definedName>
    <definedName name="Rozpočet1_6" localSheetId="1">Výkaz!#REF!</definedName>
    <definedName name="Rozpočet1_60" localSheetId="1">Výkaz!$A$125:$E$125</definedName>
    <definedName name="Rozpočet1_61" localSheetId="1">Výkaz!#REF!</definedName>
    <definedName name="Rozpočet1_62" localSheetId="1">Výkaz!#REF!</definedName>
    <definedName name="Rozpočet1_63" localSheetId="1">Výkaz!#REF!</definedName>
    <definedName name="Rozpočet1_7" localSheetId="1">Výkaz!#REF!</definedName>
    <definedName name="Rozpočet1_76" localSheetId="1">Výkaz!#REF!</definedName>
    <definedName name="Rozpočet1_77" localSheetId="1">Výkaz!#REF!</definedName>
    <definedName name="Rozpočet1_78" localSheetId="1">Výkaz!#REF!</definedName>
    <definedName name="Rozpočet1_79" localSheetId="1">Výkaz!#REF!</definedName>
    <definedName name="Rozpočet1_8" localSheetId="1">Výkaz!#REF!</definedName>
    <definedName name="Rozpočet1_80" localSheetId="1">Výkaz!#REF!</definedName>
    <definedName name="Rozpočet1_81" localSheetId="1">Výkaz!$A$73:$E$73</definedName>
    <definedName name="Rozpočet1_82" localSheetId="1">Výkaz!#REF!</definedName>
    <definedName name="Rozpočet1_83" localSheetId="1">Výkaz!#REF!</definedName>
    <definedName name="Rozpočet1_9" localSheetId="1">Výkaz!#REF!</definedName>
    <definedName name="Rozpočet1_92" localSheetId="1">Výkaz!#REF!</definedName>
    <definedName name="Rozpočet1_93" localSheetId="1">Výkaz!#REF!</definedName>
    <definedName name="Rozpočet1_94" localSheetId="1">Výkaz!#REF!</definedName>
    <definedName name="Rozpočet1_95" localSheetId="1">Výkaz!#REF!</definedName>
    <definedName name="Rozpočet1_96" localSheetId="1">Výkaz!#REF!</definedName>
    <definedName name="Rozpočet1_97" localSheetId="1">Výkaz!#REF!</definedName>
    <definedName name="Rozpočet1_98" localSheetId="1">Výkaz!#REF!</definedName>
    <definedName name="Rozpočet1_99" localSheetId="1">Výkaz!#REF!</definedName>
  </definedNames>
  <calcPr calcId="125725"/>
</workbook>
</file>

<file path=xl/calcChain.xml><?xml version="1.0" encoding="utf-8"?>
<calcChain xmlns="http://schemas.openxmlformats.org/spreadsheetml/2006/main">
  <c r="D139" i="2"/>
  <c r="A128"/>
  <c r="A127"/>
  <c r="A126"/>
  <c r="G91"/>
  <c r="G89"/>
  <c r="G92" s="1"/>
  <c r="F128" s="1"/>
  <c r="E89"/>
  <c r="E90" s="1"/>
  <c r="G68"/>
  <c r="F127" s="1"/>
  <c r="E66"/>
  <c r="E67" s="1"/>
  <c r="E44"/>
  <c r="G43"/>
  <c r="G45" s="1"/>
  <c r="E43"/>
  <c r="E46" s="1"/>
  <c r="D126" s="1"/>
  <c r="A54" i="1"/>
  <c r="A29"/>
  <c r="A28"/>
  <c r="A27"/>
  <c r="A14"/>
  <c r="A11"/>
  <c r="A10"/>
  <c r="D140" i="2" l="1"/>
  <c r="F139"/>
  <c r="A139" s="1"/>
  <c r="E92"/>
  <c r="D128" s="1"/>
  <c r="D133" s="1"/>
  <c r="D136" s="1"/>
  <c r="G46"/>
  <c r="F126" s="1"/>
  <c r="F133" s="1"/>
  <c r="E68"/>
  <c r="D127" s="1"/>
  <c r="D143" l="1"/>
  <c r="A140"/>
  <c r="F140"/>
</calcChain>
</file>

<file path=xl/connections.xml><?xml version="1.0" encoding="utf-8"?>
<connections xmlns="http://schemas.openxmlformats.org/spreadsheetml/2006/main">
  <connection id="1" name="Rozpočet1311111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2" name="Rozpočet131221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3" name="Rozpočet1651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4" name="Rozpočet1821131121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</connections>
</file>

<file path=xl/sharedStrings.xml><?xml version="1.0" encoding="utf-8"?>
<sst xmlns="http://schemas.openxmlformats.org/spreadsheetml/2006/main" count="202" uniqueCount="101">
  <si>
    <t>Výkaz výměr - Specifikace</t>
  </si>
  <si>
    <t>Elektroinstalace</t>
  </si>
  <si>
    <t>Akce:</t>
  </si>
  <si>
    <t>Investor:</t>
  </si>
  <si>
    <t>Výkaz výměr - Specifikace neobsahuje :</t>
  </si>
  <si>
    <t>Poznámka :</t>
  </si>
  <si>
    <t>Je-li v rozpočtu (nebo ve výkazu) uveden výrobek nebo konstrukce či její prvek ukazující na konkrétního výrobce je tuto skutečnost třeba jednoznačně chápat jako příklad z možných variant z důvodu jasné specifikace technické a uživatelské parametrizace prvku, výrobku, systému nebo konstrukce s tím, že konečné použití konkrétního výrobku, prvku, systému nebo konstrukce (z možné variace výrobců nebo dodavatelů) při průkazném splnění deklarovaných nebo popisem stanovených technických specifikací a technických a  uživatelských standardů je na zhotoviteli stavby.</t>
  </si>
  <si>
    <t>Vypracoval : Roman Hladík</t>
  </si>
  <si>
    <t>Silnoproud</t>
  </si>
  <si>
    <t>materiál</t>
  </si>
  <si>
    <t>montáž</t>
  </si>
  <si>
    <t>Název položky</t>
  </si>
  <si>
    <t>jm</t>
  </si>
  <si>
    <t>množství</t>
  </si>
  <si>
    <t>kč/jm</t>
  </si>
  <si>
    <t>celkem</t>
  </si>
  <si>
    <t>Krabice elinstalační plastová KP67/2 pod omítku prázdná</t>
  </si>
  <si>
    <t>ks</t>
  </si>
  <si>
    <t>Krabice elinstalační plastová KU 68-1902 s víčkem pod omítku</t>
  </si>
  <si>
    <t>Krabice elinstalační plastová KO97/5 prázdná s víčkem pod omítku</t>
  </si>
  <si>
    <t>Krabice elinstalační plastová 6455-11P se svorkovnicí a víčkem nad omítku IP54</t>
  </si>
  <si>
    <t>Kabel CYKY-O 3x1,5</t>
  </si>
  <si>
    <t>m</t>
  </si>
  <si>
    <t>Kabel CYKY-J 3x1,5</t>
  </si>
  <si>
    <t>Kabel CYKY-J 5x1,5</t>
  </si>
  <si>
    <t>Kabel CYKY-J 3x2,5</t>
  </si>
  <si>
    <t>Kabel CYKY-J 5x2,5</t>
  </si>
  <si>
    <t>Kabel CYKY-J 5x4</t>
  </si>
  <si>
    <t>Kabel CYKY-J 5x6</t>
  </si>
  <si>
    <t>Zásuvka 230V/16A pod om. IP20 otoč, clonky, dvojitá</t>
  </si>
  <si>
    <t>Zásuvka 230V/16A pod om. IP20, clonky, vč. rám.</t>
  </si>
  <si>
    <t>Zásuvka 230V/16A pod om. IP20, clonky, vč. rám. a sv. přep.</t>
  </si>
  <si>
    <t>Zásuvka 230V/16A pod om. IP20, clonky, sv. přep., dvojitá</t>
  </si>
  <si>
    <t>Zásuvka 400V/16A 5p vč. krabice pod omítku, IP44</t>
  </si>
  <si>
    <t>Zásuvka 230V/16A nad omítku IP44</t>
  </si>
  <si>
    <t>Vypínač řaz. 1 230V/10A pod omítku IP20 vč. kolébky a rám.</t>
  </si>
  <si>
    <t>Vypínač řaz. 5 230V/10A pod omítku IP20 vč. kolébky a rám.</t>
  </si>
  <si>
    <t>Vypínač řaz. 6 230V/10A pod omítku IP20 vč. kolébky a rám.</t>
  </si>
  <si>
    <t>Vypínač řaz. 7 230V/10A pod omítku IP20 vč. kolébky a rám.</t>
  </si>
  <si>
    <t>Tlačítko řaz. 1/0 230V/10A pod omítku IP20 vč. kolébky a rám.</t>
  </si>
  <si>
    <t>Multifunkční časové relé do el. krabice s druhým gal. odděleným vstupem</t>
  </si>
  <si>
    <t>Pohybový spínač 230V/10A IP44</t>
  </si>
  <si>
    <t>Bezdrátový systém ovládání - Dvoukanálový spínací přijímač, 230V, IP20, povrch, 30m</t>
  </si>
  <si>
    <t>Bezdrátový systém ovládání - Vysílač nástěnný, IP20, povrch, 30m</t>
  </si>
  <si>
    <t>Svítidlo 2x58W, T8, opal. kryt, IP20 vč. zdroje, EVG, přisazené</t>
  </si>
  <si>
    <t>Svítidlo 2x36W, T8, opal. kryt, IP20 vč. zdroje, EVG, přisazené</t>
  </si>
  <si>
    <t>Svítidlo 2x36W, T8, opal. kryt, IP20 vč. zdroje, EVG, nouzový zdroj, přisazené</t>
  </si>
  <si>
    <t>Svítidlo 2x18W, T8, opal. kryt, IP20 vč. zdroje, EVG, přisazené</t>
  </si>
  <si>
    <t>Svítidlo 1x58W, T8, asym. AL, IP20 vč. zdroje, EVG, závěs</t>
  </si>
  <si>
    <t>Svítidlo kruhové, E27, 1x12W, d=300mm, IP20, opálový kryt vč. zdrojů, nástěnné</t>
  </si>
  <si>
    <t>Svítidlo kruhové, 2xE27, 2x12W, d=400mm, IP20, opálový kryt vč. zdrojů, stropní</t>
  </si>
  <si>
    <t>Svítidlo oválné nad vchod, E27, 1x12W, IP43, vč. zdrojů, nástěnné</t>
  </si>
  <si>
    <t>Svítidlo kruhové chodba d=200mm (026, 024), E27, 1x12W, IP44, vč. zdrojů, nástěnné</t>
  </si>
  <si>
    <t>Ukončení kabelů do 4x10</t>
  </si>
  <si>
    <t>Vodič CY 6 zž</t>
  </si>
  <si>
    <t>Demontáže, případně úpravy stávající instalace s materiálem v ceně 4000,-</t>
  </si>
  <si>
    <t>hod</t>
  </si>
  <si>
    <t>Napojení a montáž dálkového ovladače VZT s materiálem v ceně 1000,-</t>
  </si>
  <si>
    <t>Stavební sádra - šedá</t>
  </si>
  <si>
    <t>kg</t>
  </si>
  <si>
    <t>Drobný materiál (% z materálu)</t>
  </si>
  <si>
    <t>%</t>
  </si>
  <si>
    <t>Sekání, prostupy a stavební přípomoce (% z montáží)</t>
  </si>
  <si>
    <t>Celkem</t>
  </si>
  <si>
    <t>Rozváděč RO6</t>
  </si>
  <si>
    <t>Skříň zapuštěná plastová s oceloplechovými dveřmi, 48 mod, IP40/20</t>
  </si>
  <si>
    <t>Hlavní vypínač 63/3 63A</t>
  </si>
  <si>
    <t>Svodič přepětí 4p kategorie "C" (T2) s výměnnými moduly, In=20kA, Up=1,2kV</t>
  </si>
  <si>
    <t>Jistič LPN 3B16A 10kA</t>
  </si>
  <si>
    <t>Jistič LPN 3C16A 10kA</t>
  </si>
  <si>
    <t>Jistič 1B16A 10kA</t>
  </si>
  <si>
    <t>Jistič 1B10A 10kA</t>
  </si>
  <si>
    <t>Jistič 1B6A 10kA</t>
  </si>
  <si>
    <t>Proudový chránič 40/0,03/4</t>
  </si>
  <si>
    <t>Asymetrický cyklovač s nastavitelnými časy obou cyklů, 230V/10A</t>
  </si>
  <si>
    <t>Spínací hodiny digitální roční DIN 230V/10A</t>
  </si>
  <si>
    <t>Zdroj pro TT+EV PS-10-12 10W/12VDC</t>
  </si>
  <si>
    <t>Ukončení kabelů v rozváděči do 4x10</t>
  </si>
  <si>
    <t>Přípojnice PE, N, Lišty DIN, propojovací přípojnice 63A/3P, svorky, štítky, vodiče</t>
  </si>
  <si>
    <t>set</t>
  </si>
  <si>
    <t>Drobný materiál</t>
  </si>
  <si>
    <t>Strukturovaná kabeláž, telefon, TV</t>
  </si>
  <si>
    <t>elektromagnetický dveřní otevírač (zámek)</t>
  </si>
  <si>
    <t>Datový rozváděč RACK jednodílný 9U 600x501x450</t>
  </si>
  <si>
    <t>Kabeláž UTP Cat6</t>
  </si>
  <si>
    <t>Kabel SYKFY 3x2x0,5</t>
  </si>
  <si>
    <t>Kabel Koax. 75 Ohm</t>
  </si>
  <si>
    <t>Datová zásuvka dvojnásobná, maska, keyston, kryt, rám. - vč. proměření</t>
  </si>
  <si>
    <t>Telefonní zásuvka jednodnásobná vč. krytu</t>
  </si>
  <si>
    <t>Zásuvka TV/SAT/R pod om. IP20, vč. rám.</t>
  </si>
  <si>
    <t>Trubka ohebná PVC, 320N, FX16 pod omítku samozhášivá</t>
  </si>
  <si>
    <t>Trubka ohebná PVC, 320N, FX25 pod omítku samozhášivá</t>
  </si>
  <si>
    <t>Parapetní kanál 170x70 vč. příslušenství</t>
  </si>
  <si>
    <t>Stavební sádra</t>
  </si>
  <si>
    <t>Rekapitulace</t>
  </si>
  <si>
    <t>Revize</t>
  </si>
  <si>
    <t>Doklady, předávací protokoly, atesty</t>
  </si>
  <si>
    <t>Celkem materiál a montáž</t>
  </si>
  <si>
    <t>bez DPH</t>
  </si>
  <si>
    <t>Celková cena</t>
  </si>
  <si>
    <t>vč. DPH</t>
  </si>
</sst>
</file>

<file path=xl/styles.xml><?xml version="1.0" encoding="utf-8"?>
<styleSheet xmlns="http://schemas.openxmlformats.org/spreadsheetml/2006/main">
  <numFmts count="11"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_-* #,##0.0\ _K_č_-;\-* #,##0.0\ _K_č_-;_-* &quot;-&quot;?\ _K_č_-;_-@_-"/>
    <numFmt numFmtId="165" formatCode="##&quot;% DPH&quot;"/>
    <numFmt numFmtId="166" formatCode="&quot;Celková cena     &quot;???,???.?0\ &quot;Kč&quot;\ &quot;vč. DPH 5%&quot;"/>
    <numFmt numFmtId="167" formatCode="???,???.?0\ &quot;Kč&quot;\ &quot;vč. DPH 15%&quot;"/>
    <numFmt numFmtId="168" formatCode="&quot;Základ    &quot;???,???.?0\ &quot;Kč&quot;"/>
    <numFmt numFmtId="169" formatCode="&quot;DPH &quot;???,???.?0\ &quot;Kč&quot;"/>
    <numFmt numFmtId="170" formatCode="???,???.?0\ &quot;Kč&quot;\ &quot;vč. DPH 21%&quot;"/>
    <numFmt numFmtId="171" formatCode="###,###.\-\ "/>
    <numFmt numFmtId="172" formatCode="###,###.\-"/>
  </numFmts>
  <fonts count="29">
    <font>
      <sz val="10"/>
      <name val="Arial CE"/>
      <charset val="238"/>
    </font>
    <font>
      <sz val="10"/>
      <name val="Arial CE"/>
      <charset val="238"/>
    </font>
    <font>
      <b/>
      <sz val="20"/>
      <name val="Arial CE"/>
      <family val="2"/>
      <charset val="238"/>
    </font>
    <font>
      <b/>
      <sz val="18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b/>
      <u/>
      <sz val="9"/>
      <name val="Arial CE"/>
      <charset val="238"/>
    </font>
    <font>
      <sz val="7"/>
      <name val="Arial CE"/>
      <charset val="238"/>
    </font>
    <font>
      <b/>
      <sz val="8"/>
      <name val="Arial CE"/>
      <charset val="238"/>
    </font>
    <font>
      <sz val="6"/>
      <name val="Arial CE"/>
      <charset val="238"/>
    </font>
    <font>
      <b/>
      <sz val="6"/>
      <name val="Arial CE"/>
      <charset val="238"/>
    </font>
    <font>
      <b/>
      <sz val="6"/>
      <name val="Arial CE"/>
      <family val="2"/>
      <charset val="238"/>
    </font>
    <font>
      <sz val="6"/>
      <name val="Arial CE"/>
      <family val="2"/>
      <charset val="238"/>
    </font>
    <font>
      <b/>
      <sz val="10"/>
      <name val="Arial CE"/>
      <charset val="238"/>
    </font>
    <font>
      <b/>
      <sz val="8"/>
      <name val="Arial CE"/>
      <family val="2"/>
      <charset val="238"/>
    </font>
    <font>
      <b/>
      <sz val="15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12"/>
      <name val="EurosTEE"/>
      <charset val="238"/>
    </font>
    <font>
      <sz val="10"/>
      <name val="EurosTEE"/>
      <charset val="238"/>
    </font>
    <font>
      <b/>
      <i/>
      <u/>
      <sz val="13"/>
      <name val="Arial CE"/>
      <family val="2"/>
      <charset val="238"/>
    </font>
    <font>
      <sz val="18"/>
      <color indexed="8"/>
      <name val="EurosTEEBla"/>
      <charset val="238"/>
    </font>
    <font>
      <sz val="14"/>
      <color indexed="49"/>
      <name val="EurosTEEBla"/>
      <charset val="238"/>
    </font>
    <font>
      <sz val="25"/>
      <color indexed="49"/>
      <name val="EurosTEEBla"/>
      <charset val="238"/>
    </font>
    <font>
      <sz val="11"/>
      <color indexed="49"/>
      <name val="EurosTEEBla"/>
      <charset val="238"/>
    </font>
    <font>
      <b/>
      <sz val="11"/>
      <name val="Arial CE"/>
      <family val="2"/>
      <charset val="238"/>
    </font>
    <font>
      <b/>
      <i/>
      <sz val="16"/>
      <color indexed="8"/>
      <name val="EurosTEEBla"/>
      <charset val="238"/>
    </font>
    <font>
      <sz val="10"/>
      <name val="Helv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8">
    <xf numFmtId="0" fontId="0" fillId="0" borderId="0"/>
    <xf numFmtId="171" fontId="16" fillId="0" borderId="25">
      <alignment horizontal="left"/>
    </xf>
    <xf numFmtId="0" fontId="17" fillId="0" borderId="0" applyNumberFormat="0" applyAlignment="0">
      <alignment horizontal="center"/>
    </xf>
    <xf numFmtId="0" fontId="18" fillId="0" borderId="0">
      <alignment horizontal="center"/>
    </xf>
    <xf numFmtId="0" fontId="19" fillId="2" borderId="0">
      <alignment horizontal="left"/>
    </xf>
    <xf numFmtId="0" fontId="20" fillId="2" borderId="0"/>
    <xf numFmtId="0" fontId="20" fillId="0" borderId="0">
      <alignment horizontal="left"/>
    </xf>
    <xf numFmtId="0" fontId="21" fillId="0" borderId="0">
      <alignment horizontal="left"/>
    </xf>
    <xf numFmtId="49" fontId="22" fillId="0" borderId="0">
      <alignment horizontal="center" vertical="center"/>
    </xf>
    <xf numFmtId="49" fontId="23" fillId="0" borderId="0">
      <alignment horizontal="center" vertical="center"/>
    </xf>
    <xf numFmtId="49" fontId="24" fillId="0" borderId="1">
      <alignment horizontal="center" vertical="center"/>
    </xf>
    <xf numFmtId="49" fontId="25" fillId="0" borderId="0">
      <alignment horizontal="center" vertical="center"/>
    </xf>
    <xf numFmtId="0" fontId="26" fillId="0" borderId="0"/>
    <xf numFmtId="172" fontId="18" fillId="0" borderId="0" applyNumberFormat="0" applyAlignment="0">
      <alignment horizontal="center"/>
    </xf>
    <xf numFmtId="0" fontId="27" fillId="0" borderId="0">
      <alignment horizontal="center"/>
    </xf>
    <xf numFmtId="0" fontId="9" fillId="0" borderId="0"/>
    <xf numFmtId="0" fontId="6" fillId="0" borderId="0"/>
    <xf numFmtId="0" fontId="28" fillId="0" borderId="0"/>
  </cellStyleXfs>
  <cellXfs count="85">
    <xf numFmtId="0" fontId="0" fillId="0" borderId="0" xfId="0"/>
    <xf numFmtId="0" fontId="2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3" fillId="0" borderId="0" xfId="0" applyFont="1" applyAlignment="1">
      <alignment horizontal="centerContinuous"/>
    </xf>
    <xf numFmtId="0" fontId="4" fillId="0" borderId="0" xfId="0" applyFont="1" applyAlignment="1">
      <alignment horizontal="centerContinuous"/>
    </xf>
    <xf numFmtId="0" fontId="5" fillId="0" borderId="0" xfId="0" applyFont="1" applyAlignment="1">
      <alignment horizontal="centerContinuous"/>
    </xf>
    <xf numFmtId="0" fontId="6" fillId="0" borderId="0" xfId="0" applyFont="1" applyAlignment="1">
      <alignment horizontal="centerContinuous"/>
    </xf>
    <xf numFmtId="49" fontId="7" fillId="0" borderId="0" xfId="0" applyNumberFormat="1" applyFont="1"/>
    <xf numFmtId="0" fontId="8" fillId="0" borderId="0" xfId="0" applyFont="1"/>
    <xf numFmtId="49" fontId="8" fillId="0" borderId="0" xfId="0" applyNumberFormat="1" applyFont="1"/>
    <xf numFmtId="0" fontId="8" fillId="0" borderId="0" xfId="0" applyNumberFormat="1" applyFont="1" applyAlignment="1">
      <alignment wrapText="1"/>
    </xf>
    <xf numFmtId="49" fontId="8" fillId="0" borderId="0" xfId="0" applyNumberFormat="1" applyFont="1" applyAlignment="1">
      <alignment wrapText="1"/>
    </xf>
    <xf numFmtId="49" fontId="0" fillId="0" borderId="0" xfId="0" applyNumberFormat="1"/>
    <xf numFmtId="14" fontId="8" fillId="0" borderId="0" xfId="0" applyNumberFormat="1" applyFont="1"/>
    <xf numFmtId="0" fontId="9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/>
    </xf>
    <xf numFmtId="43" fontId="10" fillId="0" borderId="0" xfId="0" applyNumberFormat="1" applyFont="1" applyBorder="1" applyAlignment="1">
      <alignment vertical="center"/>
    </xf>
    <xf numFmtId="0" fontId="11" fillId="0" borderId="2" xfId="0" applyFont="1" applyBorder="1" applyAlignment="1">
      <alignment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49" fontId="10" fillId="0" borderId="5" xfId="0" applyNumberFormat="1" applyFont="1" applyBorder="1" applyAlignment="1">
      <alignment horizontal="justify" vertical="center"/>
    </xf>
    <xf numFmtId="49" fontId="10" fillId="0" borderId="6" xfId="0" applyNumberFormat="1" applyFont="1" applyBorder="1" applyAlignment="1">
      <alignment horizontal="center" vertical="center"/>
    </xf>
    <xf numFmtId="164" fontId="10" fillId="0" borderId="7" xfId="0" applyNumberFormat="1" applyFont="1" applyBorder="1" applyAlignment="1">
      <alignment vertical="center"/>
    </xf>
    <xf numFmtId="43" fontId="10" fillId="0" borderId="6" xfId="0" applyNumberFormat="1" applyFont="1" applyBorder="1" applyAlignment="1">
      <alignment vertical="center"/>
    </xf>
    <xf numFmtId="43" fontId="10" fillId="0" borderId="7" xfId="0" applyNumberFormat="1" applyFont="1" applyBorder="1" applyAlignment="1">
      <alignment vertical="center"/>
    </xf>
    <xf numFmtId="43" fontId="10" fillId="0" borderId="8" xfId="0" applyNumberFormat="1" applyFont="1" applyBorder="1" applyAlignment="1">
      <alignment vertical="center"/>
    </xf>
    <xf numFmtId="49" fontId="10" fillId="0" borderId="5" xfId="0" applyNumberFormat="1" applyFont="1" applyBorder="1" applyAlignment="1">
      <alignment vertical="center"/>
    </xf>
    <xf numFmtId="49" fontId="10" fillId="0" borderId="5" xfId="0" applyNumberFormat="1" applyFont="1" applyBorder="1" applyAlignment="1">
      <alignment vertical="top"/>
    </xf>
    <xf numFmtId="0" fontId="10" fillId="0" borderId="9" xfId="0" applyFont="1" applyBorder="1" applyAlignment="1">
      <alignment vertical="center"/>
    </xf>
    <xf numFmtId="0" fontId="10" fillId="0" borderId="10" xfId="0" applyFont="1" applyBorder="1" applyAlignment="1">
      <alignment vertical="center"/>
    </xf>
    <xf numFmtId="44" fontId="10" fillId="0" borderId="11" xfId="0" applyNumberFormat="1" applyFont="1" applyBorder="1" applyAlignment="1">
      <alignment vertical="center"/>
    </xf>
    <xf numFmtId="0" fontId="0" fillId="0" borderId="0" xfId="0" applyBorder="1"/>
    <xf numFmtId="0" fontId="10" fillId="0" borderId="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1" fontId="10" fillId="0" borderId="0" xfId="0" applyNumberFormat="1" applyFont="1" applyBorder="1" applyAlignment="1">
      <alignment vertical="center"/>
    </xf>
    <xf numFmtId="44" fontId="10" fillId="0" borderId="12" xfId="0" applyNumberFormat="1" applyFont="1" applyBorder="1" applyAlignment="1">
      <alignment vertical="center"/>
    </xf>
    <xf numFmtId="0" fontId="10" fillId="0" borderId="0" xfId="0" applyFont="1" applyAlignment="1">
      <alignment vertical="center"/>
    </xf>
    <xf numFmtId="0" fontId="10" fillId="0" borderId="12" xfId="0" applyFont="1" applyBorder="1" applyAlignment="1">
      <alignment vertical="center"/>
    </xf>
    <xf numFmtId="43" fontId="10" fillId="0" borderId="12" xfId="0" applyNumberFormat="1" applyFont="1" applyBorder="1" applyAlignment="1">
      <alignment vertical="center"/>
    </xf>
    <xf numFmtId="0" fontId="11" fillId="0" borderId="13" xfId="0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44" fontId="11" fillId="0" borderId="14" xfId="0" applyNumberFormat="1" applyFont="1" applyBorder="1" applyAlignment="1">
      <alignment vertical="center"/>
    </xf>
    <xf numFmtId="0" fontId="10" fillId="0" borderId="13" xfId="0" applyFont="1" applyBorder="1" applyAlignment="1">
      <alignment vertical="center"/>
    </xf>
    <xf numFmtId="0" fontId="1" fillId="0" borderId="0" xfId="0" applyFont="1"/>
    <xf numFmtId="0" fontId="9" fillId="0" borderId="0" xfId="0" applyFont="1" applyFill="1" applyAlignment="1">
      <alignment vertical="center"/>
    </xf>
    <xf numFmtId="49" fontId="10" fillId="0" borderId="15" xfId="0" applyNumberFormat="1" applyFont="1" applyBorder="1" applyAlignment="1">
      <alignment horizontal="justify" vertical="center"/>
    </xf>
    <xf numFmtId="49" fontId="10" fillId="0" borderId="16" xfId="0" applyNumberFormat="1" applyFont="1" applyBorder="1" applyAlignment="1">
      <alignment horizontal="center" vertical="center"/>
    </xf>
    <xf numFmtId="164" fontId="10" fillId="0" borderId="17" xfId="0" applyNumberFormat="1" applyFont="1" applyBorder="1" applyAlignment="1">
      <alignment vertical="center"/>
    </xf>
    <xf numFmtId="0" fontId="10" fillId="0" borderId="11" xfId="0" applyFont="1" applyBorder="1" applyAlignment="1">
      <alignment vertical="center"/>
    </xf>
    <xf numFmtId="49" fontId="10" fillId="0" borderId="18" xfId="0" applyNumberFormat="1" applyFont="1" applyBorder="1" applyAlignment="1">
      <alignment vertical="center"/>
    </xf>
    <xf numFmtId="49" fontId="10" fillId="0" borderId="19" xfId="0" applyNumberFormat="1" applyFont="1" applyBorder="1" applyAlignment="1">
      <alignment horizontal="center" vertical="center"/>
    </xf>
    <xf numFmtId="164" fontId="10" fillId="0" borderId="20" xfId="0" applyNumberFormat="1" applyFont="1" applyBorder="1" applyAlignment="1">
      <alignment vertical="center"/>
    </xf>
    <xf numFmtId="43" fontId="10" fillId="0" borderId="19" xfId="0" applyNumberFormat="1" applyFont="1" applyBorder="1" applyAlignment="1">
      <alignment vertical="center"/>
    </xf>
    <xf numFmtId="43" fontId="10" fillId="0" borderId="20" xfId="0" applyNumberFormat="1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44" fontId="11" fillId="0" borderId="0" xfId="0" applyNumberFormat="1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11" fillId="0" borderId="21" xfId="0" applyFont="1" applyBorder="1" applyAlignment="1">
      <alignment horizontal="center" vertical="center"/>
    </xf>
    <xf numFmtId="0" fontId="10" fillId="0" borderId="22" xfId="0" applyNumberFormat="1" applyFont="1" applyBorder="1" applyAlignment="1">
      <alignment horizontal="justify" vertical="center"/>
    </xf>
    <xf numFmtId="0" fontId="10" fillId="0" borderId="23" xfId="0" applyNumberFormat="1" applyFont="1" applyBorder="1" applyAlignment="1">
      <alignment horizontal="justify" vertical="center"/>
    </xf>
    <xf numFmtId="165" fontId="10" fillId="0" borderId="24" xfId="0" applyNumberFormat="1" applyFont="1" applyBorder="1" applyAlignment="1">
      <alignment horizontal="right" vertical="center"/>
    </xf>
    <xf numFmtId="44" fontId="10" fillId="0" borderId="22" xfId="0" applyNumberFormat="1" applyFont="1" applyBorder="1" applyAlignment="1">
      <alignment vertical="center"/>
    </xf>
    <xf numFmtId="44" fontId="10" fillId="0" borderId="24" xfId="0" applyNumberFormat="1" applyFont="1" applyBorder="1" applyAlignment="1">
      <alignment vertical="center"/>
    </xf>
    <xf numFmtId="44" fontId="11" fillId="0" borderId="1" xfId="0" applyNumberFormat="1" applyFont="1" applyBorder="1" applyAlignment="1">
      <alignment vertical="center"/>
    </xf>
    <xf numFmtId="44" fontId="11" fillId="0" borderId="14" xfId="0" applyNumberFormat="1" applyFont="1" applyBorder="1" applyAlignment="1">
      <alignment vertical="center"/>
    </xf>
    <xf numFmtId="44" fontId="11" fillId="0" borderId="13" xfId="0" applyNumberFormat="1" applyFont="1" applyBorder="1" applyAlignment="1">
      <alignment vertical="center"/>
    </xf>
    <xf numFmtId="0" fontId="9" fillId="0" borderId="0" xfId="0" applyFont="1"/>
    <xf numFmtId="44" fontId="9" fillId="0" borderId="0" xfId="0" applyNumberFormat="1" applyFont="1" applyAlignment="1"/>
    <xf numFmtId="0" fontId="12" fillId="0" borderId="0" xfId="0" applyFont="1"/>
    <xf numFmtId="0" fontId="10" fillId="0" borderId="0" xfId="0" applyFont="1"/>
    <xf numFmtId="166" fontId="0" fillId="0" borderId="0" xfId="0" applyNumberFormat="1"/>
    <xf numFmtId="167" fontId="12" fillId="0" borderId="0" xfId="0" applyNumberFormat="1" applyFont="1" applyAlignment="1">
      <alignment horizontal="right" vertical="center"/>
    </xf>
    <xf numFmtId="0" fontId="13" fillId="0" borderId="0" xfId="0" applyFont="1"/>
    <xf numFmtId="165" fontId="13" fillId="0" borderId="0" xfId="0" applyNumberFormat="1" applyFont="1" applyBorder="1" applyAlignment="1">
      <alignment horizontal="right" vertical="center"/>
    </xf>
    <xf numFmtId="168" fontId="13" fillId="0" borderId="0" xfId="0" applyNumberFormat="1" applyFont="1" applyAlignment="1"/>
    <xf numFmtId="169" fontId="13" fillId="0" borderId="0" xfId="0" applyNumberFormat="1" applyFont="1" applyAlignment="1">
      <alignment horizontal="right"/>
    </xf>
    <xf numFmtId="169" fontId="13" fillId="0" borderId="0" xfId="0" applyNumberFormat="1" applyFont="1" applyAlignment="1"/>
    <xf numFmtId="170" fontId="12" fillId="0" borderId="0" xfId="0" applyNumberFormat="1" applyFont="1" applyAlignment="1">
      <alignment horizontal="right" vertical="center"/>
    </xf>
    <xf numFmtId="0" fontId="14" fillId="0" borderId="0" xfId="0" applyFont="1"/>
    <xf numFmtId="44" fontId="14" fillId="0" borderId="0" xfId="0" applyNumberFormat="1" applyFont="1" applyAlignment="1"/>
    <xf numFmtId="0" fontId="15" fillId="0" borderId="0" xfId="0" applyFont="1"/>
  </cellXfs>
  <cellStyles count="18">
    <cellStyle name="celkem nabídka" xfId="1"/>
    <cellStyle name="ceny" xfId="2"/>
    <cellStyle name="číslo položky" xfId="3"/>
    <cellStyle name="hlavička-název položky" xfId="4"/>
    <cellStyle name="hlavička-popis položky" xfId="5"/>
    <cellStyle name="horní nadpis" xfId="6"/>
    <cellStyle name="nadpis" xfId="7"/>
    <cellStyle name="Název nabídky" xfId="8"/>
    <cellStyle name="Název nabídky-adresa firmy" xfId="9"/>
    <cellStyle name="Název nabídky-firma" xfId="10"/>
    <cellStyle name="Název nabídky-popis firmy" xfId="11"/>
    <cellStyle name="název položky" xfId="12"/>
    <cellStyle name="normální" xfId="0" builtinId="0"/>
    <cellStyle name="podceny" xfId="13"/>
    <cellStyle name="podnázev" xfId="14"/>
    <cellStyle name="podpoložka" xfId="15"/>
    <cellStyle name="popis položky" xfId="16"/>
    <cellStyle name="Styl 1" xfId="1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45982</xdr:colOff>
      <xdr:row>36</xdr:row>
      <xdr:rowOff>151086</xdr:rowOff>
    </xdr:from>
    <xdr:to>
      <xdr:col>0</xdr:col>
      <xdr:colOff>811927</xdr:colOff>
      <xdr:row>36</xdr:row>
      <xdr:rowOff>939361</xdr:rowOff>
    </xdr:to>
    <xdr:pic>
      <xdr:nvPicPr>
        <xdr:cNvPr id="2" name="Picture 2" descr="Zahradní svítidla - svítidlo 916936/0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5982" y="9180786"/>
          <a:ext cx="765945" cy="788275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45983</xdr:colOff>
      <xdr:row>35</xdr:row>
      <xdr:rowOff>85398</xdr:rowOff>
    </xdr:from>
    <xdr:to>
      <xdr:col>0</xdr:col>
      <xdr:colOff>747566</xdr:colOff>
      <xdr:row>35</xdr:row>
      <xdr:rowOff>807984</xdr:rowOff>
    </xdr:to>
    <xdr:pic>
      <xdr:nvPicPr>
        <xdr:cNvPr id="3" name="Picture 3" descr="http://www.compolux.cz/import/data/katalog/046030_07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5983" y="8276898"/>
          <a:ext cx="701583" cy="722586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26277</xdr:colOff>
      <xdr:row>34</xdr:row>
      <xdr:rowOff>144517</xdr:rowOff>
    </xdr:from>
    <xdr:to>
      <xdr:col>0</xdr:col>
      <xdr:colOff>683714</xdr:colOff>
      <xdr:row>34</xdr:row>
      <xdr:rowOff>821121</xdr:rowOff>
    </xdr:to>
    <xdr:pic>
      <xdr:nvPicPr>
        <xdr:cNvPr id="4" name="Picture 4" descr=" - svítidlo 912184/72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26277" y="7450192"/>
          <a:ext cx="657437" cy="676604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39413</xdr:colOff>
      <xdr:row>33</xdr:row>
      <xdr:rowOff>131380</xdr:rowOff>
    </xdr:from>
    <xdr:to>
      <xdr:col>0</xdr:col>
      <xdr:colOff>696850</xdr:colOff>
      <xdr:row>33</xdr:row>
      <xdr:rowOff>807984</xdr:rowOff>
    </xdr:to>
    <xdr:pic>
      <xdr:nvPicPr>
        <xdr:cNvPr id="5" name="Picture 4" descr=" - svítidlo 912184/72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9413" y="6570280"/>
          <a:ext cx="657437" cy="676604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13139</xdr:colOff>
      <xdr:row>28</xdr:row>
      <xdr:rowOff>118242</xdr:rowOff>
    </xdr:from>
    <xdr:to>
      <xdr:col>0</xdr:col>
      <xdr:colOff>915560</xdr:colOff>
      <xdr:row>28</xdr:row>
      <xdr:rowOff>683172</xdr:rowOff>
    </xdr:to>
    <xdr:pic>
      <xdr:nvPicPr>
        <xdr:cNvPr id="6" name="Picture 5" descr="http://modus.cz/data/lighting/group/150.jpg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3139" y="2813817"/>
          <a:ext cx="902421" cy="56493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13139</xdr:colOff>
      <xdr:row>29</xdr:row>
      <xdr:rowOff>118242</xdr:rowOff>
    </xdr:from>
    <xdr:to>
      <xdr:col>0</xdr:col>
      <xdr:colOff>915560</xdr:colOff>
      <xdr:row>29</xdr:row>
      <xdr:rowOff>683172</xdr:rowOff>
    </xdr:to>
    <xdr:pic>
      <xdr:nvPicPr>
        <xdr:cNvPr id="7" name="Picture 5" descr="http://modus.cz/data/lighting/group/150.jpg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3139" y="3575817"/>
          <a:ext cx="902421" cy="56493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13139</xdr:colOff>
      <xdr:row>30</xdr:row>
      <xdr:rowOff>118242</xdr:rowOff>
    </xdr:from>
    <xdr:to>
      <xdr:col>0</xdr:col>
      <xdr:colOff>915560</xdr:colOff>
      <xdr:row>30</xdr:row>
      <xdr:rowOff>683172</xdr:rowOff>
    </xdr:to>
    <xdr:pic>
      <xdr:nvPicPr>
        <xdr:cNvPr id="8" name="Picture 5" descr="http://modus.cz/data/lighting/group/150.jpg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3139" y="4337817"/>
          <a:ext cx="902421" cy="56493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39415</xdr:colOff>
      <xdr:row>31</xdr:row>
      <xdr:rowOff>105102</xdr:rowOff>
    </xdr:from>
    <xdr:to>
      <xdr:col>0</xdr:col>
      <xdr:colOff>941836</xdr:colOff>
      <xdr:row>31</xdr:row>
      <xdr:rowOff>670032</xdr:rowOff>
    </xdr:to>
    <xdr:pic>
      <xdr:nvPicPr>
        <xdr:cNvPr id="9" name="Picture 5" descr="http://modus.cz/data/lighting/group/150.jpg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9415" y="5086677"/>
          <a:ext cx="902421" cy="56493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45984</xdr:colOff>
      <xdr:row>32</xdr:row>
      <xdr:rowOff>98535</xdr:rowOff>
    </xdr:from>
    <xdr:to>
      <xdr:col>0</xdr:col>
      <xdr:colOff>1005052</xdr:colOff>
      <xdr:row>32</xdr:row>
      <xdr:rowOff>628469</xdr:rowOff>
    </xdr:to>
    <xdr:pic>
      <xdr:nvPicPr>
        <xdr:cNvPr id="10" name="Picture 6" descr="http://modus.cz/data/lighting/group/143.jpg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45984" y="5813535"/>
          <a:ext cx="959068" cy="529934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ozpo&#269;et%20-%20&#352;koln&#237;%20klub%20-%20RA%20Dvorsk&#233;ho%20v4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Ú-Rozpočet"/>
      <sheetName val="Rozpočet"/>
      <sheetName val="Ú-Výkaz"/>
      <sheetName val="Výkaz"/>
    </sheetNames>
    <sheetDataSet>
      <sheetData sheetId="0">
        <row r="10">
          <cell r="A10" t="str">
            <v>Školní klub - Budova ZŠ R. A. Dvorského, Dvůr Králové n. L.</v>
          </cell>
        </row>
        <row r="11">
          <cell r="A11" t="str">
            <v>Legionářská 407, Dvůr Králové nad Labem</v>
          </cell>
        </row>
        <row r="14">
          <cell r="A14" t="str">
            <v>Město Dvůr Králové n.L, Nám. T.G.M 38, 544 17 Dvůr Králové nad Labem</v>
          </cell>
        </row>
        <row r="27">
          <cell r="A27" t="str">
            <v>- aktivní prvky SK a SAT, Tlačítkové tablo a  úpravy s pojené s napojením na stávající rozvody telefonu, IT a TV (zajistí investor)</v>
          </cell>
        </row>
        <row r="28">
          <cell r="A28" t="str">
            <v>- dodávku technologie vzduchotechniky a ÚT vč. M+R (zajistí stavba)</v>
          </cell>
        </row>
        <row r="29">
          <cell r="A29" t="str">
            <v>- dodávku technologie odvlhčovacího systému (zajistí stavba)</v>
          </cell>
        </row>
        <row r="54">
          <cell r="A54">
            <v>41324</v>
          </cell>
        </row>
      </sheetData>
      <sheetData sheetId="1"/>
      <sheetData sheetId="2"/>
      <sheetData sheetId="3"/>
    </sheetDataSet>
  </externalBook>
</externalLink>
</file>

<file path=xl/queryTables/queryTable1.xml><?xml version="1.0" encoding="utf-8"?>
<queryTable xmlns="http://schemas.openxmlformats.org/spreadsheetml/2006/main" name="Rozpočet1_108" connectionId="4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Rozpočet1" connectionId="3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Rozpočet1_60" connectionId="2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Rozpočet1_8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queryTable" Target="../queryTables/queryTable4.xml"/><Relationship Id="rId5" Type="http://schemas.openxmlformats.org/officeDocument/2006/relationships/queryTable" Target="../queryTables/queryTable3.xml"/><Relationship Id="rId4" Type="http://schemas.openxmlformats.org/officeDocument/2006/relationships/queryTable" Target="../queryTables/queryTable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4:I54"/>
  <sheetViews>
    <sheetView showGridLines="0" tabSelected="1" topLeftCell="A10" zoomScale="150" zoomScaleNormal="150" workbookViewId="0">
      <selection activeCell="E35" sqref="E35"/>
    </sheetView>
  </sheetViews>
  <sheetFormatPr defaultRowHeight="12.75"/>
  <cols>
    <col min="1" max="1" width="10.140625" bestFit="1" customWidth="1"/>
  </cols>
  <sheetData>
    <row r="4" spans="1:9" ht="26.25">
      <c r="A4" s="1" t="s">
        <v>0</v>
      </c>
      <c r="B4" s="2"/>
      <c r="C4" s="2"/>
      <c r="D4" s="2"/>
      <c r="E4" s="2"/>
      <c r="F4" s="2"/>
      <c r="G4" s="2"/>
      <c r="H4" s="2"/>
      <c r="I4" s="2"/>
    </row>
    <row r="5" spans="1:9">
      <c r="B5" s="2"/>
      <c r="C5" s="2"/>
      <c r="D5" s="2"/>
      <c r="E5" s="2"/>
      <c r="F5" s="2"/>
      <c r="G5" s="2"/>
      <c r="H5" s="2"/>
      <c r="I5" s="2"/>
    </row>
    <row r="6" spans="1:9" ht="23.25">
      <c r="A6" s="3" t="s">
        <v>1</v>
      </c>
      <c r="B6" s="2"/>
      <c r="C6" s="2"/>
      <c r="D6" s="2"/>
      <c r="E6" s="2"/>
      <c r="F6" s="2"/>
      <c r="G6" s="2"/>
      <c r="H6" s="2"/>
      <c r="I6" s="2"/>
    </row>
    <row r="7" spans="1:9" ht="15.75">
      <c r="A7" s="4"/>
      <c r="B7" s="2"/>
      <c r="C7" s="2"/>
      <c r="D7" s="2"/>
      <c r="E7" s="2"/>
      <c r="F7" s="2"/>
      <c r="G7" s="2"/>
      <c r="H7" s="2"/>
      <c r="I7" s="2"/>
    </row>
    <row r="9" spans="1:9">
      <c r="A9" s="5" t="s">
        <v>2</v>
      </c>
      <c r="B9" s="2"/>
      <c r="C9" s="2"/>
      <c r="D9" s="2"/>
      <c r="E9" s="5"/>
      <c r="F9" s="2"/>
      <c r="G9" s="2"/>
      <c r="H9" s="2"/>
      <c r="I9" s="2"/>
    </row>
    <row r="10" spans="1:9">
      <c r="A10" s="2" t="str">
        <f>'[1]Ú-Rozpočet'!A10</f>
        <v>Školní klub - Budova ZŠ R. A. Dvorského, Dvůr Králové n. L.</v>
      </c>
      <c r="B10" s="2"/>
      <c r="C10" s="2"/>
      <c r="D10" s="2"/>
      <c r="E10" s="2"/>
      <c r="F10" s="2"/>
      <c r="G10" s="2"/>
      <c r="H10" s="2"/>
      <c r="I10" s="2"/>
    </row>
    <row r="11" spans="1:9">
      <c r="A11" s="6" t="str">
        <f>'[1]Ú-Rozpočet'!A11</f>
        <v>Legionářská 407, Dvůr Králové nad Labem</v>
      </c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5" t="s">
        <v>3</v>
      </c>
      <c r="B13" s="2"/>
      <c r="C13" s="2"/>
      <c r="D13" s="2"/>
      <c r="E13" s="2"/>
      <c r="F13" s="2"/>
      <c r="G13" s="2"/>
      <c r="H13" s="2"/>
      <c r="I13" s="2"/>
    </row>
    <row r="14" spans="1:9">
      <c r="A14" s="2" t="str">
        <f>'[1]Ú-Rozpočet'!A14</f>
        <v>Město Dvůr Králové n.L, Nám. T.G.M 38, 544 17 Dvůr Králové nad Labem</v>
      </c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  <row r="17" spans="1:9" ht="15.75">
      <c r="A17" s="4"/>
      <c r="B17" s="2"/>
      <c r="C17" s="2"/>
      <c r="D17" s="2"/>
      <c r="E17" s="2"/>
      <c r="F17" s="2"/>
      <c r="G17" s="2"/>
      <c r="H17" s="2"/>
      <c r="I17" s="2"/>
    </row>
    <row r="26" spans="1:9" s="8" customFormat="1" ht="12">
      <c r="A26" s="7" t="s">
        <v>4</v>
      </c>
    </row>
    <row r="27" spans="1:9" s="8" customFormat="1" ht="9.75">
      <c r="A27" s="9" t="str">
        <f>'[1]Ú-Rozpočet'!A27</f>
        <v>- aktivní prvky SK a SAT, Tlačítkové tablo a  úpravy s pojené s napojením na stávající rozvody telefonu, IT a TV (zajistí investor)</v>
      </c>
    </row>
    <row r="28" spans="1:9" s="8" customFormat="1" ht="9.75">
      <c r="A28" s="9" t="str">
        <f>'[1]Ú-Rozpočet'!A28</f>
        <v>- dodávku technologie vzduchotechniky a ÚT vč. M+R (zajistí stavba)</v>
      </c>
    </row>
    <row r="29" spans="1:9" s="8" customFormat="1" ht="9.75">
      <c r="A29" s="9" t="str">
        <f>'[1]Ú-Rozpočet'!A29</f>
        <v>- dodávku technologie odvlhčovacího systému (zajistí stavba)</v>
      </c>
    </row>
    <row r="30" spans="1:9" s="8" customFormat="1" ht="9.75">
      <c r="A30" s="9"/>
    </row>
    <row r="31" spans="1:9" s="8" customFormat="1" ht="9.75">
      <c r="A31" s="9"/>
    </row>
    <row r="32" spans="1:9" s="8" customFormat="1" ht="9.75"/>
    <row r="33" spans="1:9" s="8" customFormat="1" ht="9.75"/>
    <row r="34" spans="1:9" s="8" customFormat="1" ht="9.75"/>
    <row r="35" spans="1:9" s="8" customFormat="1" ht="9.75"/>
    <row r="36" spans="1:9" s="8" customFormat="1" ht="9.75"/>
    <row r="37" spans="1:9" s="8" customFormat="1" ht="9.75" customHeight="1">
      <c r="A37" s="7" t="s">
        <v>5</v>
      </c>
    </row>
    <row r="38" spans="1:9" s="8" customFormat="1" ht="50.25" customHeight="1">
      <c r="A38" s="10" t="s">
        <v>6</v>
      </c>
      <c r="B38" s="10"/>
      <c r="C38" s="10"/>
      <c r="D38" s="10"/>
      <c r="E38" s="10"/>
      <c r="F38" s="10"/>
      <c r="G38" s="10"/>
      <c r="H38" s="10"/>
      <c r="I38" s="10"/>
    </row>
    <row r="39" spans="1:9" s="8" customFormat="1" ht="9.75">
      <c r="A39" s="11"/>
    </row>
    <row r="40" spans="1:9" s="8" customFormat="1" ht="9.75"/>
    <row r="41" spans="1:9" s="8" customFormat="1" ht="9.75"/>
    <row r="42" spans="1:9" s="8" customFormat="1" ht="9.75"/>
    <row r="43" spans="1:9" s="8" customFormat="1" ht="9.75"/>
    <row r="44" spans="1:9" s="8" customFormat="1" ht="9.75">
      <c r="A44" s="9"/>
    </row>
    <row r="47" spans="1:9">
      <c r="A47" s="12"/>
    </row>
    <row r="48" spans="1:9">
      <c r="A48" s="12"/>
    </row>
    <row r="49" spans="1:1">
      <c r="A49" s="12"/>
    </row>
    <row r="53" spans="1:1" s="8" customFormat="1" ht="9.75">
      <c r="A53" s="8" t="s">
        <v>7</v>
      </c>
    </row>
    <row r="54" spans="1:1" s="8" customFormat="1" ht="9.75">
      <c r="A54" s="13">
        <f>'[1]Ú-Rozpočet'!A54</f>
        <v>41324</v>
      </c>
    </row>
  </sheetData>
  <mergeCells count="1">
    <mergeCell ref="A38:I38"/>
  </mergeCells>
  <printOptions horizontalCentered="1"/>
  <pageMargins left="0.78740157480314965" right="0.78740157480314965" top="0.98425196850393704" bottom="0.98425196850393704" header="0.51181102362204722" footer="0.51181102362204722"/>
  <pageSetup paperSize="9" orientation="portrait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64"/>
  <sheetViews>
    <sheetView showGridLines="0" topLeftCell="A97" zoomScale="145" zoomScaleNormal="145" zoomScalePageLayoutView="150" workbookViewId="0">
      <selection activeCell="E35" sqref="E35"/>
    </sheetView>
  </sheetViews>
  <sheetFormatPr defaultRowHeight="12.75"/>
  <cols>
    <col min="1" max="1" width="47.140625" customWidth="1"/>
    <col min="2" max="2" width="3" customWidth="1"/>
    <col min="3" max="3" width="7.140625" customWidth="1"/>
    <col min="4" max="4" width="9.7109375" customWidth="1"/>
    <col min="5" max="5" width="9.85546875" customWidth="1"/>
    <col min="6" max="7" width="9.7109375" customWidth="1"/>
    <col min="8" max="8" width="9.28515625" style="45" bestFit="1" customWidth="1"/>
    <col min="9" max="9" width="9.140625" style="45"/>
  </cols>
  <sheetData>
    <row r="1" spans="1:9" ht="9.9499999999999993" customHeight="1">
      <c r="A1" s="14" t="s">
        <v>8</v>
      </c>
      <c r="B1" s="15"/>
      <c r="C1" s="15"/>
      <c r="D1" s="16" t="s">
        <v>9</v>
      </c>
      <c r="E1" s="16"/>
      <c r="F1" s="16" t="s">
        <v>10</v>
      </c>
      <c r="G1" s="16"/>
      <c r="H1" s="17"/>
      <c r="I1" s="17"/>
    </row>
    <row r="2" spans="1:9" ht="8.1" customHeight="1">
      <c r="A2" s="18" t="s">
        <v>11</v>
      </c>
      <c r="B2" s="19" t="s">
        <v>12</v>
      </c>
      <c r="C2" s="20" t="s">
        <v>13</v>
      </c>
      <c r="D2" s="19" t="s">
        <v>14</v>
      </c>
      <c r="E2" s="20" t="s">
        <v>15</v>
      </c>
      <c r="F2" s="19" t="s">
        <v>14</v>
      </c>
      <c r="G2" s="20" t="s">
        <v>15</v>
      </c>
      <c r="H2" s="21"/>
      <c r="I2" s="21"/>
    </row>
    <row r="3" spans="1:9" ht="8.1" customHeight="1">
      <c r="A3" s="22" t="s">
        <v>16</v>
      </c>
      <c r="B3" s="23" t="s">
        <v>17</v>
      </c>
      <c r="C3" s="24">
        <v>40</v>
      </c>
      <c r="D3" s="25"/>
      <c r="E3" s="26"/>
      <c r="F3" s="25"/>
      <c r="G3" s="26"/>
      <c r="H3" s="27"/>
      <c r="I3" s="17"/>
    </row>
    <row r="4" spans="1:9" ht="8.1" customHeight="1">
      <c r="A4" s="22" t="s">
        <v>18</v>
      </c>
      <c r="B4" s="23" t="s">
        <v>17</v>
      </c>
      <c r="C4" s="24">
        <v>4</v>
      </c>
      <c r="D4" s="25"/>
      <c r="E4" s="26"/>
      <c r="F4" s="25"/>
      <c r="G4" s="26"/>
      <c r="H4" s="27"/>
      <c r="I4" s="17"/>
    </row>
    <row r="5" spans="1:9" ht="8.1" customHeight="1">
      <c r="A5" s="22" t="s">
        <v>19</v>
      </c>
      <c r="B5" s="23" t="s">
        <v>17</v>
      </c>
      <c r="C5" s="24">
        <v>4</v>
      </c>
      <c r="D5" s="25"/>
      <c r="E5" s="26"/>
      <c r="F5" s="25"/>
      <c r="G5" s="26"/>
      <c r="H5" s="27"/>
      <c r="I5" s="17"/>
    </row>
    <row r="6" spans="1:9" ht="8.1" customHeight="1">
      <c r="A6" s="22" t="s">
        <v>20</v>
      </c>
      <c r="B6" s="23" t="s">
        <v>17</v>
      </c>
      <c r="C6" s="24">
        <v>1</v>
      </c>
      <c r="D6" s="25"/>
      <c r="E6" s="26"/>
      <c r="F6" s="25"/>
      <c r="G6" s="26"/>
      <c r="H6" s="27"/>
      <c r="I6" s="17"/>
    </row>
    <row r="7" spans="1:9" ht="8.1" customHeight="1">
      <c r="A7" s="28" t="s">
        <v>21</v>
      </c>
      <c r="B7" s="23" t="s">
        <v>22</v>
      </c>
      <c r="C7" s="24">
        <v>150</v>
      </c>
      <c r="D7" s="25"/>
      <c r="E7" s="26"/>
      <c r="F7" s="25"/>
      <c r="G7" s="26"/>
      <c r="H7" s="27"/>
      <c r="I7" s="17"/>
    </row>
    <row r="8" spans="1:9" ht="8.1" customHeight="1">
      <c r="A8" s="28" t="s">
        <v>23</v>
      </c>
      <c r="B8" s="23" t="s">
        <v>22</v>
      </c>
      <c r="C8" s="24">
        <v>300</v>
      </c>
      <c r="D8" s="25"/>
      <c r="E8" s="26"/>
      <c r="F8" s="25"/>
      <c r="G8" s="26"/>
      <c r="H8" s="27"/>
      <c r="I8" s="17"/>
    </row>
    <row r="9" spans="1:9" ht="8.1" customHeight="1">
      <c r="A9" s="28" t="s">
        <v>24</v>
      </c>
      <c r="B9" s="23" t="s">
        <v>22</v>
      </c>
      <c r="C9" s="24">
        <v>40</v>
      </c>
      <c r="D9" s="25"/>
      <c r="E9" s="26"/>
      <c r="F9" s="25"/>
      <c r="G9" s="26"/>
      <c r="H9" s="27"/>
      <c r="I9" s="17"/>
    </row>
    <row r="10" spans="1:9" ht="8.1" customHeight="1">
      <c r="A10" s="28" t="s">
        <v>25</v>
      </c>
      <c r="B10" s="23" t="s">
        <v>22</v>
      </c>
      <c r="C10" s="24">
        <v>230</v>
      </c>
      <c r="D10" s="25"/>
      <c r="E10" s="26"/>
      <c r="F10" s="25"/>
      <c r="G10" s="26"/>
      <c r="H10" s="27"/>
      <c r="I10" s="17"/>
    </row>
    <row r="11" spans="1:9" ht="8.1" customHeight="1">
      <c r="A11" s="28" t="s">
        <v>26</v>
      </c>
      <c r="B11" s="23" t="s">
        <v>22</v>
      </c>
      <c r="C11" s="24">
        <v>30</v>
      </c>
      <c r="D11" s="25"/>
      <c r="E11" s="26"/>
      <c r="F11" s="25"/>
      <c r="G11" s="26"/>
      <c r="H11" s="27"/>
      <c r="I11" s="17"/>
    </row>
    <row r="12" spans="1:9" ht="8.1" customHeight="1">
      <c r="A12" s="28" t="s">
        <v>27</v>
      </c>
      <c r="B12" s="23" t="s">
        <v>22</v>
      </c>
      <c r="C12" s="24">
        <v>15</v>
      </c>
      <c r="D12" s="25"/>
      <c r="E12" s="26"/>
      <c r="F12" s="25"/>
      <c r="G12" s="26"/>
      <c r="H12" s="27"/>
      <c r="I12" s="17"/>
    </row>
    <row r="13" spans="1:9" ht="8.1" customHeight="1">
      <c r="A13" s="28" t="s">
        <v>28</v>
      </c>
      <c r="B13" s="23" t="s">
        <v>22</v>
      </c>
      <c r="C13" s="24">
        <v>60</v>
      </c>
      <c r="D13" s="25"/>
      <c r="E13" s="26"/>
      <c r="F13" s="25"/>
      <c r="G13" s="26"/>
      <c r="H13" s="27"/>
      <c r="I13" s="17"/>
    </row>
    <row r="14" spans="1:9" ht="8.1" customHeight="1">
      <c r="A14" s="28" t="s">
        <v>29</v>
      </c>
      <c r="B14" s="23" t="s">
        <v>17</v>
      </c>
      <c r="C14" s="24">
        <v>17</v>
      </c>
      <c r="D14" s="25"/>
      <c r="E14" s="26"/>
      <c r="F14" s="25"/>
      <c r="G14" s="26"/>
      <c r="H14" s="27"/>
      <c r="I14" s="17"/>
    </row>
    <row r="15" spans="1:9" ht="8.1" customHeight="1">
      <c r="A15" s="28" t="s">
        <v>30</v>
      </c>
      <c r="B15" s="23" t="s">
        <v>17</v>
      </c>
      <c r="C15" s="24">
        <v>5</v>
      </c>
      <c r="D15" s="25"/>
      <c r="E15" s="26"/>
      <c r="F15" s="25"/>
      <c r="G15" s="26"/>
      <c r="H15" s="27"/>
      <c r="I15" s="17"/>
    </row>
    <row r="16" spans="1:9" ht="8.1" customHeight="1">
      <c r="A16" s="28" t="s">
        <v>31</v>
      </c>
      <c r="B16" s="23" t="s">
        <v>17</v>
      </c>
      <c r="C16" s="24">
        <v>2</v>
      </c>
      <c r="D16" s="25"/>
      <c r="E16" s="26"/>
      <c r="F16" s="25"/>
      <c r="G16" s="26"/>
      <c r="H16" s="27"/>
      <c r="I16" s="17"/>
    </row>
    <row r="17" spans="1:9" ht="8.1" customHeight="1">
      <c r="A17" s="28" t="s">
        <v>32</v>
      </c>
      <c r="B17" s="23" t="s">
        <v>17</v>
      </c>
      <c r="C17" s="24">
        <v>4</v>
      </c>
      <c r="D17" s="25"/>
      <c r="E17" s="26"/>
      <c r="F17" s="25"/>
      <c r="G17" s="26"/>
      <c r="H17" s="27"/>
      <c r="I17" s="17"/>
    </row>
    <row r="18" spans="1:9" ht="8.1" customHeight="1">
      <c r="A18" s="28" t="s">
        <v>33</v>
      </c>
      <c r="B18" s="23" t="s">
        <v>17</v>
      </c>
      <c r="C18" s="24">
        <v>1</v>
      </c>
      <c r="D18" s="25"/>
      <c r="E18" s="26"/>
      <c r="F18" s="25"/>
      <c r="G18" s="26"/>
      <c r="H18" s="17"/>
      <c r="I18" s="17"/>
    </row>
    <row r="19" spans="1:9" ht="8.1" customHeight="1">
      <c r="A19" s="28" t="s">
        <v>34</v>
      </c>
      <c r="B19" s="23" t="s">
        <v>17</v>
      </c>
      <c r="C19" s="24">
        <v>1</v>
      </c>
      <c r="D19" s="25"/>
      <c r="E19" s="26"/>
      <c r="F19" s="25"/>
      <c r="G19" s="26"/>
      <c r="H19" s="17"/>
      <c r="I19" s="17"/>
    </row>
    <row r="20" spans="1:9" ht="8.1" customHeight="1">
      <c r="A20" s="28" t="s">
        <v>35</v>
      </c>
      <c r="B20" s="23" t="s">
        <v>17</v>
      </c>
      <c r="C20" s="24">
        <v>2</v>
      </c>
      <c r="D20" s="25"/>
      <c r="E20" s="26"/>
      <c r="F20" s="25"/>
      <c r="G20" s="26"/>
      <c r="H20" s="17"/>
      <c r="I20" s="17"/>
    </row>
    <row r="21" spans="1:9" ht="8.1" customHeight="1">
      <c r="A21" s="28" t="s">
        <v>36</v>
      </c>
      <c r="B21" s="23" t="s">
        <v>17</v>
      </c>
      <c r="C21" s="24">
        <v>2</v>
      </c>
      <c r="D21" s="25"/>
      <c r="E21" s="26"/>
      <c r="F21" s="25"/>
      <c r="G21" s="26"/>
      <c r="H21" s="17"/>
      <c r="I21" s="17"/>
    </row>
    <row r="22" spans="1:9" ht="8.1" customHeight="1">
      <c r="A22" s="28" t="s">
        <v>37</v>
      </c>
      <c r="B22" s="23" t="s">
        <v>17</v>
      </c>
      <c r="C22" s="24">
        <v>8</v>
      </c>
      <c r="D22" s="25"/>
      <c r="E22" s="26"/>
      <c r="F22" s="25"/>
      <c r="G22" s="26"/>
      <c r="H22" s="17"/>
      <c r="I22" s="17"/>
    </row>
    <row r="23" spans="1:9" ht="8.1" customHeight="1">
      <c r="A23" s="28" t="s">
        <v>38</v>
      </c>
      <c r="B23" s="23" t="s">
        <v>17</v>
      </c>
      <c r="C23" s="24">
        <v>3</v>
      </c>
      <c r="D23" s="25"/>
      <c r="E23" s="26"/>
      <c r="F23" s="25"/>
      <c r="G23" s="26"/>
      <c r="H23" s="17"/>
      <c r="I23" s="17"/>
    </row>
    <row r="24" spans="1:9" ht="8.1" customHeight="1">
      <c r="A24" s="28" t="s">
        <v>39</v>
      </c>
      <c r="B24" s="23" t="s">
        <v>17</v>
      </c>
      <c r="C24" s="24">
        <v>2</v>
      </c>
      <c r="D24" s="25"/>
      <c r="E24" s="26"/>
      <c r="F24" s="25"/>
      <c r="G24" s="26"/>
      <c r="H24" s="17"/>
      <c r="I24" s="17"/>
    </row>
    <row r="25" spans="1:9" ht="8.1" customHeight="1">
      <c r="A25" s="28" t="s">
        <v>40</v>
      </c>
      <c r="B25" s="23" t="s">
        <v>17</v>
      </c>
      <c r="C25" s="24">
        <v>2</v>
      </c>
      <c r="D25" s="25"/>
      <c r="E25" s="26"/>
      <c r="F25" s="25"/>
      <c r="G25" s="26"/>
      <c r="H25" s="27"/>
      <c r="I25" s="17"/>
    </row>
    <row r="26" spans="1:9" ht="8.1" customHeight="1">
      <c r="A26" s="28" t="s">
        <v>41</v>
      </c>
      <c r="B26" s="23" t="s">
        <v>17</v>
      </c>
      <c r="C26" s="24">
        <v>1</v>
      </c>
      <c r="D26" s="25"/>
      <c r="E26" s="26"/>
      <c r="F26" s="25"/>
      <c r="G26" s="26"/>
      <c r="H26" s="27"/>
      <c r="I26" s="17"/>
    </row>
    <row r="27" spans="1:9" ht="8.1" customHeight="1">
      <c r="A27" s="28" t="s">
        <v>42</v>
      </c>
      <c r="B27" s="23" t="s">
        <v>17</v>
      </c>
      <c r="C27" s="24">
        <v>1</v>
      </c>
      <c r="D27" s="25"/>
      <c r="E27" s="26"/>
      <c r="F27" s="25"/>
      <c r="G27" s="26"/>
      <c r="H27" s="27"/>
      <c r="I27" s="17"/>
    </row>
    <row r="28" spans="1:9" ht="8.1" customHeight="1">
      <c r="A28" s="28" t="s">
        <v>43</v>
      </c>
      <c r="B28" s="23" t="s">
        <v>17</v>
      </c>
      <c r="C28" s="24">
        <v>3</v>
      </c>
      <c r="D28" s="25"/>
      <c r="E28" s="26"/>
      <c r="F28" s="25"/>
      <c r="G28" s="26"/>
      <c r="H28" s="27"/>
      <c r="I28" s="17"/>
    </row>
    <row r="29" spans="1:9" ht="60" customHeight="1">
      <c r="A29" s="29" t="s">
        <v>44</v>
      </c>
      <c r="B29" s="23" t="s">
        <v>17</v>
      </c>
      <c r="C29" s="24">
        <v>14</v>
      </c>
      <c r="D29" s="25"/>
      <c r="E29" s="26"/>
      <c r="F29" s="25"/>
      <c r="G29" s="26"/>
      <c r="H29" s="27"/>
      <c r="I29" s="17"/>
    </row>
    <row r="30" spans="1:9" ht="60" customHeight="1">
      <c r="A30" s="29" t="s">
        <v>45</v>
      </c>
      <c r="B30" s="23" t="s">
        <v>17</v>
      </c>
      <c r="C30" s="24">
        <v>1</v>
      </c>
      <c r="D30" s="25"/>
      <c r="E30" s="26"/>
      <c r="F30" s="25"/>
      <c r="G30" s="26"/>
      <c r="H30" s="27"/>
      <c r="I30" s="17"/>
    </row>
    <row r="31" spans="1:9" ht="60" customHeight="1">
      <c r="A31" s="29" t="s">
        <v>46</v>
      </c>
      <c r="B31" s="23" t="s">
        <v>17</v>
      </c>
      <c r="C31" s="24">
        <v>2</v>
      </c>
      <c r="D31" s="25"/>
      <c r="E31" s="26"/>
      <c r="F31" s="25"/>
      <c r="G31" s="26"/>
      <c r="H31" s="27"/>
      <c r="I31" s="17"/>
    </row>
    <row r="32" spans="1:9" ht="57.75" customHeight="1">
      <c r="A32" s="29" t="s">
        <v>47</v>
      </c>
      <c r="B32" s="23" t="s">
        <v>17</v>
      </c>
      <c r="C32" s="24">
        <v>3</v>
      </c>
      <c r="D32" s="25"/>
      <c r="E32" s="26"/>
      <c r="F32" s="25"/>
      <c r="G32" s="26"/>
      <c r="H32" s="27"/>
      <c r="I32" s="17"/>
    </row>
    <row r="33" spans="1:9" ht="57" customHeight="1">
      <c r="A33" s="29" t="s">
        <v>48</v>
      </c>
      <c r="B33" s="23" t="s">
        <v>17</v>
      </c>
      <c r="C33" s="24">
        <v>2</v>
      </c>
      <c r="D33" s="25"/>
      <c r="E33" s="26"/>
      <c r="F33" s="25"/>
      <c r="G33" s="26"/>
      <c r="H33" s="27"/>
      <c r="I33" s="17"/>
    </row>
    <row r="34" spans="1:9" ht="68.25" customHeight="1">
      <c r="A34" s="29" t="s">
        <v>49</v>
      </c>
      <c r="B34" s="23" t="s">
        <v>17</v>
      </c>
      <c r="C34" s="24">
        <v>2</v>
      </c>
      <c r="D34" s="25"/>
      <c r="E34" s="26"/>
      <c r="F34" s="25"/>
      <c r="G34" s="26"/>
      <c r="H34" s="27"/>
      <c r="I34" s="17"/>
    </row>
    <row r="35" spans="1:9" ht="69.75" customHeight="1">
      <c r="A35" s="29" t="s">
        <v>50</v>
      </c>
      <c r="B35" s="23" t="s">
        <v>17</v>
      </c>
      <c r="C35" s="24">
        <v>1</v>
      </c>
      <c r="D35" s="25"/>
      <c r="E35" s="26"/>
      <c r="F35" s="25"/>
      <c r="G35" s="26"/>
      <c r="H35" s="27"/>
      <c r="I35" s="17"/>
    </row>
    <row r="36" spans="1:9" ht="66" customHeight="1">
      <c r="A36" s="29" t="s">
        <v>51</v>
      </c>
      <c r="B36" s="23" t="s">
        <v>17</v>
      </c>
      <c r="C36" s="24">
        <v>1</v>
      </c>
      <c r="D36" s="25"/>
      <c r="E36" s="26"/>
      <c r="F36" s="25"/>
      <c r="G36" s="26"/>
      <c r="H36" s="27"/>
      <c r="I36" s="17"/>
    </row>
    <row r="37" spans="1:9" ht="78" customHeight="1">
      <c r="A37" s="29" t="s">
        <v>52</v>
      </c>
      <c r="B37" s="23" t="s">
        <v>17</v>
      </c>
      <c r="C37" s="24">
        <v>2</v>
      </c>
      <c r="D37" s="25"/>
      <c r="E37" s="26"/>
      <c r="F37" s="25"/>
      <c r="G37" s="26"/>
      <c r="H37" s="27"/>
      <c r="I37" s="17"/>
    </row>
    <row r="38" spans="1:9" ht="8.1" customHeight="1">
      <c r="A38" s="28" t="s">
        <v>53</v>
      </c>
      <c r="B38" s="23" t="s">
        <v>17</v>
      </c>
      <c r="C38" s="24">
        <v>6</v>
      </c>
      <c r="D38" s="25"/>
      <c r="E38" s="26"/>
      <c r="F38" s="25"/>
      <c r="G38" s="26"/>
      <c r="H38" s="17"/>
      <c r="I38" s="17"/>
    </row>
    <row r="39" spans="1:9" ht="8.1" customHeight="1">
      <c r="A39" s="28" t="s">
        <v>54</v>
      </c>
      <c r="B39" s="23" t="s">
        <v>22</v>
      </c>
      <c r="C39" s="24">
        <v>40</v>
      </c>
      <c r="D39" s="25"/>
      <c r="E39" s="26"/>
      <c r="F39" s="25"/>
      <c r="G39" s="26"/>
      <c r="H39" s="27"/>
      <c r="I39" s="17"/>
    </row>
    <row r="40" spans="1:9" ht="8.1" customHeight="1">
      <c r="A40" s="28" t="s">
        <v>55</v>
      </c>
      <c r="B40" s="23" t="s">
        <v>56</v>
      </c>
      <c r="C40" s="24">
        <v>24</v>
      </c>
      <c r="D40" s="25"/>
      <c r="E40" s="26"/>
      <c r="F40" s="25"/>
      <c r="G40" s="26"/>
      <c r="H40" s="17"/>
      <c r="I40" s="17"/>
    </row>
    <row r="41" spans="1:9" ht="8.1" customHeight="1">
      <c r="A41" s="28" t="s">
        <v>57</v>
      </c>
      <c r="B41" s="23" t="s">
        <v>56</v>
      </c>
      <c r="C41" s="24">
        <v>2</v>
      </c>
      <c r="D41" s="25"/>
      <c r="E41" s="26"/>
      <c r="F41" s="25"/>
      <c r="G41" s="26"/>
      <c r="H41" s="17"/>
      <c r="I41" s="17"/>
    </row>
    <row r="42" spans="1:9" ht="8.1" customHeight="1">
      <c r="A42" s="28" t="s">
        <v>58</v>
      </c>
      <c r="B42" s="23" t="s">
        <v>59</v>
      </c>
      <c r="C42" s="24">
        <v>5</v>
      </c>
      <c r="D42" s="25"/>
      <c r="E42" s="26"/>
      <c r="F42" s="25"/>
      <c r="G42" s="26"/>
      <c r="H42" s="17"/>
      <c r="I42" s="17"/>
    </row>
    <row r="43" spans="1:9" ht="8.1" customHeight="1">
      <c r="A43" s="30"/>
      <c r="B43" s="31"/>
      <c r="C43" s="31"/>
      <c r="D43" s="31"/>
      <c r="E43" s="32">
        <f>SUM(E3:E42)</f>
        <v>0</v>
      </c>
      <c r="F43" s="30"/>
      <c r="G43" s="32">
        <f>SUM(G3:G42)</f>
        <v>0</v>
      </c>
      <c r="H43" s="33"/>
      <c r="I43" s="33"/>
    </row>
    <row r="44" spans="1:9" ht="8.1" customHeight="1">
      <c r="A44" s="34" t="s">
        <v>60</v>
      </c>
      <c r="B44" s="35"/>
      <c r="C44" s="36">
        <v>3</v>
      </c>
      <c r="D44" s="35" t="s">
        <v>61</v>
      </c>
      <c r="E44" s="37">
        <f>ROUND(E43*C44*0.01,1)</f>
        <v>0</v>
      </c>
      <c r="F44" s="38"/>
      <c r="G44" s="39"/>
      <c r="H44" s="33"/>
      <c r="I44" s="33"/>
    </row>
    <row r="45" spans="1:9" ht="8.1" customHeight="1">
      <c r="A45" s="34" t="s">
        <v>62</v>
      </c>
      <c r="B45" s="35"/>
      <c r="C45" s="36">
        <v>20</v>
      </c>
      <c r="D45" s="35" t="s">
        <v>61</v>
      </c>
      <c r="E45" s="40"/>
      <c r="F45" s="38"/>
      <c r="G45" s="37">
        <f>ROUND(G43*C45*0.01,1)</f>
        <v>0</v>
      </c>
      <c r="H45" s="33"/>
      <c r="I45" s="33"/>
    </row>
    <row r="46" spans="1:9" ht="8.1" customHeight="1">
      <c r="A46" s="41" t="s">
        <v>63</v>
      </c>
      <c r="B46" s="42"/>
      <c r="C46" s="42"/>
      <c r="D46" s="42"/>
      <c r="E46" s="43">
        <f>SUM(E43:E45)</f>
        <v>0</v>
      </c>
      <c r="F46" s="44"/>
      <c r="G46" s="43">
        <f>SUM(G43:G45)</f>
        <v>0</v>
      </c>
      <c r="H46" s="33"/>
      <c r="I46" s="33"/>
    </row>
    <row r="47" spans="1:9" ht="8.1" customHeight="1"/>
    <row r="48" spans="1:9" ht="8.1" customHeight="1"/>
    <row r="49" spans="1:9" ht="8.1" customHeight="1"/>
    <row r="50" spans="1:9" ht="9.9499999999999993" customHeight="1">
      <c r="A50" s="46" t="s">
        <v>64</v>
      </c>
      <c r="B50" s="15"/>
      <c r="C50" s="15"/>
      <c r="D50" s="16" t="s">
        <v>9</v>
      </c>
      <c r="E50" s="16"/>
      <c r="F50" s="16" t="s">
        <v>10</v>
      </c>
      <c r="G50" s="16"/>
      <c r="H50" s="33"/>
      <c r="I50" s="33"/>
    </row>
    <row r="51" spans="1:9" ht="8.1" customHeight="1">
      <c r="A51" s="18" t="s">
        <v>11</v>
      </c>
      <c r="B51" s="19" t="s">
        <v>12</v>
      </c>
      <c r="C51" s="20" t="s">
        <v>13</v>
      </c>
      <c r="D51" s="19" t="s">
        <v>14</v>
      </c>
      <c r="E51" s="20" t="s">
        <v>15</v>
      </c>
      <c r="F51" s="19" t="s">
        <v>14</v>
      </c>
      <c r="G51" s="20" t="s">
        <v>15</v>
      </c>
      <c r="H51" s="21"/>
      <c r="I51" s="21"/>
    </row>
    <row r="52" spans="1:9" ht="8.1" customHeight="1">
      <c r="A52" s="47" t="s">
        <v>65</v>
      </c>
      <c r="B52" s="48" t="s">
        <v>17</v>
      </c>
      <c r="C52" s="49">
        <v>1</v>
      </c>
      <c r="D52" s="25"/>
      <c r="E52" s="26"/>
      <c r="F52" s="25"/>
      <c r="G52" s="26"/>
      <c r="H52" s="27"/>
      <c r="I52" s="17"/>
    </row>
    <row r="53" spans="1:9" ht="8.1" customHeight="1">
      <c r="A53" s="22" t="s">
        <v>66</v>
      </c>
      <c r="B53" s="48" t="s">
        <v>17</v>
      </c>
      <c r="C53" s="49">
        <v>1</v>
      </c>
      <c r="D53" s="25"/>
      <c r="E53" s="26"/>
      <c r="F53" s="25"/>
      <c r="G53" s="26"/>
      <c r="H53" s="27"/>
      <c r="I53" s="17"/>
    </row>
    <row r="54" spans="1:9" ht="8.1" customHeight="1">
      <c r="A54" s="47" t="s">
        <v>67</v>
      </c>
      <c r="B54" s="48" t="s">
        <v>17</v>
      </c>
      <c r="C54" s="49">
        <v>1</v>
      </c>
      <c r="D54" s="25"/>
      <c r="E54" s="26"/>
      <c r="F54" s="25"/>
      <c r="G54" s="26"/>
      <c r="H54" s="27"/>
      <c r="I54" s="17"/>
    </row>
    <row r="55" spans="1:9" ht="8.1" customHeight="1">
      <c r="A55" s="47" t="s">
        <v>68</v>
      </c>
      <c r="B55" s="48" t="s">
        <v>17</v>
      </c>
      <c r="C55" s="49">
        <v>1</v>
      </c>
      <c r="D55" s="25"/>
      <c r="E55" s="26"/>
      <c r="F55" s="25"/>
      <c r="G55" s="26"/>
      <c r="H55" s="27"/>
      <c r="I55" s="17"/>
    </row>
    <row r="56" spans="1:9" ht="8.1" customHeight="1">
      <c r="A56" s="47" t="s">
        <v>69</v>
      </c>
      <c r="B56" s="48" t="s">
        <v>17</v>
      </c>
      <c r="C56" s="49">
        <v>1</v>
      </c>
      <c r="D56" s="25"/>
      <c r="E56" s="26"/>
      <c r="F56" s="25"/>
      <c r="G56" s="26"/>
      <c r="H56" s="27"/>
      <c r="I56" s="17"/>
    </row>
    <row r="57" spans="1:9" ht="8.1" customHeight="1">
      <c r="A57" s="47" t="s">
        <v>70</v>
      </c>
      <c r="B57" s="48" t="s">
        <v>17</v>
      </c>
      <c r="C57" s="49">
        <v>11</v>
      </c>
      <c r="D57" s="25"/>
      <c r="E57" s="26"/>
      <c r="F57" s="25"/>
      <c r="G57" s="26"/>
      <c r="H57" s="27"/>
      <c r="I57" s="17"/>
    </row>
    <row r="58" spans="1:9" ht="8.1" customHeight="1">
      <c r="A58" s="47" t="s">
        <v>71</v>
      </c>
      <c r="B58" s="48" t="s">
        <v>17</v>
      </c>
      <c r="C58" s="49">
        <v>4</v>
      </c>
      <c r="D58" s="25"/>
      <c r="E58" s="26"/>
      <c r="F58" s="25"/>
      <c r="G58" s="26"/>
      <c r="H58" s="27"/>
      <c r="I58" s="17"/>
    </row>
    <row r="59" spans="1:9" ht="8.1" customHeight="1">
      <c r="A59" s="47" t="s">
        <v>72</v>
      </c>
      <c r="B59" s="48" t="s">
        <v>17</v>
      </c>
      <c r="C59" s="49">
        <v>3</v>
      </c>
      <c r="D59" s="25"/>
      <c r="E59" s="26"/>
      <c r="F59" s="25"/>
      <c r="G59" s="26"/>
      <c r="H59" s="27"/>
      <c r="I59" s="17"/>
    </row>
    <row r="60" spans="1:9" ht="8.1" customHeight="1">
      <c r="A60" s="47" t="s">
        <v>73</v>
      </c>
      <c r="B60" s="48" t="s">
        <v>17</v>
      </c>
      <c r="C60" s="49">
        <v>2</v>
      </c>
      <c r="D60" s="25"/>
      <c r="E60" s="26"/>
      <c r="F60" s="25"/>
      <c r="G60" s="26"/>
      <c r="H60" s="27"/>
      <c r="I60" s="17"/>
    </row>
    <row r="61" spans="1:9" ht="8.1" customHeight="1">
      <c r="A61" s="47" t="s">
        <v>74</v>
      </c>
      <c r="B61" s="48" t="s">
        <v>17</v>
      </c>
      <c r="C61" s="49">
        <v>1</v>
      </c>
      <c r="D61" s="25"/>
      <c r="E61" s="26"/>
      <c r="F61" s="25"/>
      <c r="G61" s="26"/>
      <c r="H61" s="27"/>
      <c r="I61" s="17"/>
    </row>
    <row r="62" spans="1:9" ht="8.1" customHeight="1">
      <c r="A62" s="47" t="s">
        <v>75</v>
      </c>
      <c r="B62" s="48" t="s">
        <v>17</v>
      </c>
      <c r="C62" s="49">
        <v>1</v>
      </c>
      <c r="D62" s="25"/>
      <c r="E62" s="26"/>
      <c r="F62" s="25"/>
      <c r="G62" s="26"/>
      <c r="H62" s="27"/>
      <c r="I62" s="17"/>
    </row>
    <row r="63" spans="1:9" ht="8.1" customHeight="1">
      <c r="A63" s="47" t="s">
        <v>76</v>
      </c>
      <c r="B63" s="48" t="s">
        <v>17</v>
      </c>
      <c r="C63" s="49">
        <v>1</v>
      </c>
      <c r="D63" s="25"/>
      <c r="E63" s="26"/>
      <c r="F63" s="25"/>
      <c r="G63" s="26"/>
      <c r="H63" s="27"/>
      <c r="I63" s="17"/>
    </row>
    <row r="64" spans="1:9" ht="8.1" customHeight="1">
      <c r="A64" s="47" t="s">
        <v>77</v>
      </c>
      <c r="B64" s="48" t="s">
        <v>17</v>
      </c>
      <c r="C64" s="49">
        <v>18</v>
      </c>
      <c r="D64" s="25"/>
      <c r="E64" s="26"/>
      <c r="F64" s="25"/>
      <c r="G64" s="26"/>
      <c r="H64" s="27"/>
      <c r="I64" s="17"/>
    </row>
    <row r="65" spans="1:9" ht="8.1" customHeight="1">
      <c r="A65" s="47" t="s">
        <v>78</v>
      </c>
      <c r="B65" s="48" t="s">
        <v>79</v>
      </c>
      <c r="C65" s="49">
        <v>1</v>
      </c>
      <c r="D65" s="25"/>
      <c r="E65" s="26"/>
      <c r="F65" s="25"/>
      <c r="G65" s="26"/>
      <c r="H65" s="27"/>
      <c r="I65" s="17"/>
    </row>
    <row r="66" spans="1:9" ht="8.1" customHeight="1">
      <c r="A66" s="30"/>
      <c r="B66" s="31"/>
      <c r="C66" s="31"/>
      <c r="D66" s="31"/>
      <c r="E66" s="32">
        <f>SUM(E52:E65)</f>
        <v>0</v>
      </c>
      <c r="F66" s="30"/>
      <c r="G66" s="50"/>
      <c r="H66" s="33"/>
      <c r="I66" s="33"/>
    </row>
    <row r="67" spans="1:9" ht="8.1" customHeight="1">
      <c r="A67" s="34" t="s">
        <v>80</v>
      </c>
      <c r="B67" s="35"/>
      <c r="C67" s="36">
        <v>3</v>
      </c>
      <c r="D67" s="35" t="s">
        <v>61</v>
      </c>
      <c r="E67" s="40">
        <f>ROUND(E66*C67*0.01,1)</f>
        <v>0</v>
      </c>
      <c r="F67" s="38"/>
      <c r="G67" s="39"/>
      <c r="H67" s="33"/>
      <c r="I67" s="33"/>
    </row>
    <row r="68" spans="1:9" ht="8.1" customHeight="1">
      <c r="A68" s="41" t="s">
        <v>63</v>
      </c>
      <c r="B68" s="42"/>
      <c r="C68" s="42"/>
      <c r="D68" s="42"/>
      <c r="E68" s="43">
        <f>SUM(E66:E67)</f>
        <v>0</v>
      </c>
      <c r="F68" s="44"/>
      <c r="G68" s="43">
        <f>SUM(G52:G65)</f>
        <v>0</v>
      </c>
      <c r="H68" s="33"/>
      <c r="I68" s="33"/>
    </row>
    <row r="69" spans="1:9" ht="8.1" customHeight="1"/>
    <row r="70" spans="1:9" ht="8.1" customHeight="1"/>
    <row r="71" spans="1:9" ht="8.1" customHeight="1"/>
    <row r="72" spans="1:9" ht="9.9499999999999993" customHeight="1">
      <c r="A72" s="46" t="s">
        <v>81</v>
      </c>
      <c r="B72" s="15"/>
      <c r="C72" s="15"/>
      <c r="D72" s="16" t="s">
        <v>9</v>
      </c>
      <c r="E72" s="16"/>
      <c r="F72" s="16" t="s">
        <v>10</v>
      </c>
      <c r="G72" s="16"/>
      <c r="H72" s="33"/>
      <c r="I72" s="33"/>
    </row>
    <row r="73" spans="1:9" ht="8.1" customHeight="1">
      <c r="A73" s="18" t="s">
        <v>11</v>
      </c>
      <c r="B73" s="19" t="s">
        <v>12</v>
      </c>
      <c r="C73" s="20" t="s">
        <v>13</v>
      </c>
      <c r="D73" s="19" t="s">
        <v>14</v>
      </c>
      <c r="E73" s="20" t="s">
        <v>15</v>
      </c>
      <c r="F73" s="19" t="s">
        <v>14</v>
      </c>
      <c r="G73" s="20" t="s">
        <v>15</v>
      </c>
      <c r="H73" s="33"/>
      <c r="I73" s="33"/>
    </row>
    <row r="74" spans="1:9" ht="8.1" customHeight="1">
      <c r="A74" s="22" t="s">
        <v>82</v>
      </c>
      <c r="B74" s="23" t="s">
        <v>17</v>
      </c>
      <c r="C74" s="24">
        <v>1</v>
      </c>
      <c r="D74" s="25"/>
      <c r="E74" s="26"/>
      <c r="F74" s="25"/>
      <c r="G74" s="26"/>
      <c r="H74" s="27"/>
      <c r="I74" s="17"/>
    </row>
    <row r="75" spans="1:9" ht="8.1" customHeight="1">
      <c r="A75" s="22" t="s">
        <v>83</v>
      </c>
      <c r="B75" s="48" t="s">
        <v>17</v>
      </c>
      <c r="C75" s="49">
        <v>1</v>
      </c>
      <c r="D75" s="25"/>
      <c r="E75" s="26"/>
      <c r="F75" s="25"/>
      <c r="G75" s="26"/>
      <c r="H75" s="27"/>
      <c r="I75" s="17"/>
    </row>
    <row r="76" spans="1:9" ht="8.1" customHeight="1">
      <c r="A76" s="22" t="s">
        <v>84</v>
      </c>
      <c r="B76" s="23" t="s">
        <v>22</v>
      </c>
      <c r="C76" s="24">
        <v>170</v>
      </c>
      <c r="D76" s="25"/>
      <c r="E76" s="26"/>
      <c r="F76" s="25"/>
      <c r="G76" s="26"/>
      <c r="H76" s="27"/>
      <c r="I76" s="17"/>
    </row>
    <row r="77" spans="1:9" ht="8.1" customHeight="1">
      <c r="A77" s="28" t="s">
        <v>85</v>
      </c>
      <c r="B77" s="23" t="s">
        <v>22</v>
      </c>
      <c r="C77" s="24">
        <v>200</v>
      </c>
      <c r="D77" s="25"/>
      <c r="E77" s="26"/>
      <c r="F77" s="25"/>
      <c r="G77" s="26"/>
      <c r="H77" s="27"/>
      <c r="I77" s="17"/>
    </row>
    <row r="78" spans="1:9" ht="8.1" customHeight="1">
      <c r="A78" s="28" t="s">
        <v>86</v>
      </c>
      <c r="B78" s="23" t="s">
        <v>22</v>
      </c>
      <c r="C78" s="24">
        <v>60</v>
      </c>
      <c r="D78" s="25"/>
      <c r="E78" s="26"/>
      <c r="F78" s="25"/>
      <c r="G78" s="26"/>
      <c r="H78" s="27"/>
      <c r="I78" s="17"/>
    </row>
    <row r="79" spans="1:9" ht="8.1" customHeight="1">
      <c r="A79" s="22" t="s">
        <v>87</v>
      </c>
      <c r="B79" s="23" t="s">
        <v>17</v>
      </c>
      <c r="C79" s="24">
        <v>8</v>
      </c>
      <c r="D79" s="25"/>
      <c r="E79" s="26"/>
      <c r="F79" s="25"/>
      <c r="G79" s="26"/>
      <c r="H79" s="27"/>
      <c r="I79" s="17"/>
    </row>
    <row r="80" spans="1:9" ht="8.1" customHeight="1">
      <c r="A80" s="22" t="s">
        <v>88</v>
      </c>
      <c r="B80" s="23" t="s">
        <v>17</v>
      </c>
      <c r="C80" s="24">
        <v>2</v>
      </c>
      <c r="D80" s="25"/>
      <c r="E80" s="26"/>
      <c r="F80" s="25"/>
      <c r="G80" s="26"/>
      <c r="H80" s="17"/>
      <c r="I80" s="17"/>
    </row>
    <row r="81" spans="1:9" ht="8.1" customHeight="1">
      <c r="A81" s="28" t="s">
        <v>89</v>
      </c>
      <c r="B81" s="23" t="s">
        <v>17</v>
      </c>
      <c r="C81" s="24">
        <v>1</v>
      </c>
      <c r="D81" s="25"/>
      <c r="E81" s="26"/>
      <c r="F81" s="25"/>
      <c r="G81" s="26"/>
      <c r="H81" s="27"/>
      <c r="I81" s="17"/>
    </row>
    <row r="82" spans="1:9" ht="8.1" customHeight="1">
      <c r="A82" s="28" t="s">
        <v>90</v>
      </c>
      <c r="B82" s="23" t="s">
        <v>22</v>
      </c>
      <c r="C82" s="24">
        <v>120</v>
      </c>
      <c r="D82" s="25"/>
      <c r="E82" s="26"/>
      <c r="F82" s="25"/>
      <c r="G82" s="26"/>
      <c r="H82" s="17"/>
      <c r="I82" s="17"/>
    </row>
    <row r="83" spans="1:9" ht="8.1" customHeight="1">
      <c r="A83" s="28" t="s">
        <v>91</v>
      </c>
      <c r="B83" s="23" t="s">
        <v>22</v>
      </c>
      <c r="C83" s="24">
        <v>60</v>
      </c>
      <c r="D83" s="25"/>
      <c r="E83" s="26"/>
      <c r="F83" s="25"/>
      <c r="G83" s="26"/>
      <c r="H83" s="17"/>
      <c r="I83" s="17"/>
    </row>
    <row r="84" spans="1:9" ht="8.1" customHeight="1">
      <c r="A84" s="28" t="s">
        <v>92</v>
      </c>
      <c r="B84" s="23" t="s">
        <v>22</v>
      </c>
      <c r="C84" s="24">
        <v>10</v>
      </c>
      <c r="D84" s="25"/>
      <c r="E84" s="26"/>
      <c r="F84" s="25"/>
      <c r="G84" s="26"/>
      <c r="H84" s="17"/>
      <c r="I84" s="17"/>
    </row>
    <row r="85" spans="1:9" ht="8.1" customHeight="1">
      <c r="A85" s="22" t="s">
        <v>16</v>
      </c>
      <c r="B85" s="23" t="s">
        <v>17</v>
      </c>
      <c r="C85" s="24">
        <v>11</v>
      </c>
      <c r="D85" s="25"/>
      <c r="E85" s="26"/>
      <c r="F85" s="25"/>
      <c r="G85" s="26"/>
      <c r="H85" s="27"/>
      <c r="I85" s="17"/>
    </row>
    <row r="86" spans="1:9" ht="8.1" customHeight="1">
      <c r="A86" s="22" t="s">
        <v>18</v>
      </c>
      <c r="B86" s="23" t="s">
        <v>17</v>
      </c>
      <c r="C86" s="24">
        <v>8</v>
      </c>
      <c r="D86" s="25"/>
      <c r="E86" s="26"/>
      <c r="F86" s="25"/>
      <c r="G86" s="26"/>
      <c r="H86" s="27"/>
      <c r="I86" s="17"/>
    </row>
    <row r="87" spans="1:9" ht="8.1" customHeight="1">
      <c r="A87" s="22" t="s">
        <v>19</v>
      </c>
      <c r="B87" s="23" t="s">
        <v>17</v>
      </c>
      <c r="C87" s="24">
        <v>2</v>
      </c>
      <c r="D87" s="25"/>
      <c r="E87" s="26"/>
      <c r="F87" s="25"/>
      <c r="G87" s="26"/>
      <c r="H87" s="27"/>
      <c r="I87" s="17"/>
    </row>
    <row r="88" spans="1:9" ht="8.1" customHeight="1">
      <c r="A88" s="51" t="s">
        <v>93</v>
      </c>
      <c r="B88" s="52" t="s">
        <v>59</v>
      </c>
      <c r="C88" s="53">
        <v>90</v>
      </c>
      <c r="D88" s="54"/>
      <c r="E88" s="55"/>
      <c r="F88" s="54"/>
      <c r="G88" s="55"/>
      <c r="H88" s="27"/>
      <c r="I88" s="17"/>
    </row>
    <row r="89" spans="1:9" ht="8.1" customHeight="1">
      <c r="A89" s="30"/>
      <c r="B89" s="31"/>
      <c r="C89" s="31"/>
      <c r="D89" s="31"/>
      <c r="E89" s="32">
        <f>SUM(E74:E88)</f>
        <v>0</v>
      </c>
      <c r="F89" s="30"/>
      <c r="G89" s="32">
        <f>SUM(G74:G88)</f>
        <v>0</v>
      </c>
      <c r="H89" s="33"/>
      <c r="I89" s="33"/>
    </row>
    <row r="90" spans="1:9" ht="8.1" customHeight="1">
      <c r="A90" s="34" t="s">
        <v>60</v>
      </c>
      <c r="B90" s="35"/>
      <c r="C90" s="36">
        <v>3</v>
      </c>
      <c r="D90" s="35" t="s">
        <v>61</v>
      </c>
      <c r="E90" s="37">
        <f>ROUND(E89*C90*0.01,1)</f>
        <v>0</v>
      </c>
      <c r="F90" s="38"/>
      <c r="G90" s="39"/>
      <c r="H90" s="33"/>
      <c r="I90" s="33"/>
    </row>
    <row r="91" spans="1:9" ht="8.1" customHeight="1">
      <c r="A91" s="34" t="s">
        <v>62</v>
      </c>
      <c r="B91" s="35"/>
      <c r="C91" s="36">
        <v>15</v>
      </c>
      <c r="D91" s="35" t="s">
        <v>61</v>
      </c>
      <c r="E91" s="40"/>
      <c r="F91" s="38"/>
      <c r="G91" s="37">
        <f>ROUND(G89*C91*0.01,1)</f>
        <v>0</v>
      </c>
      <c r="H91" s="33"/>
      <c r="I91" s="33"/>
    </row>
    <row r="92" spans="1:9" ht="8.1" customHeight="1">
      <c r="A92" s="41" t="s">
        <v>63</v>
      </c>
      <c r="B92" s="42"/>
      <c r="C92" s="42"/>
      <c r="D92" s="42"/>
      <c r="E92" s="43">
        <f>SUM(E89:E91)</f>
        <v>0</v>
      </c>
      <c r="F92" s="44"/>
      <c r="G92" s="43">
        <f>SUM(G89:G91)</f>
        <v>0</v>
      </c>
      <c r="H92" s="33"/>
      <c r="I92" s="33"/>
    </row>
    <row r="93" spans="1:9" ht="8.1" customHeight="1"/>
    <row r="94" spans="1:9" ht="8.1" customHeight="1"/>
    <row r="95" spans="1:9" ht="8.1" customHeight="1"/>
    <row r="96" spans="1:9" ht="8.1" customHeight="1"/>
    <row r="97" ht="8.1" customHeight="1"/>
    <row r="98" ht="8.1" customHeight="1"/>
    <row r="99" ht="8.1" customHeight="1"/>
    <row r="100" ht="8.1" customHeight="1"/>
    <row r="101" ht="8.1" customHeight="1"/>
    <row r="102" ht="8.1" customHeight="1"/>
    <row r="103" ht="8.1" customHeight="1"/>
    <row r="104" ht="8.1" customHeight="1"/>
    <row r="105" ht="8.1" customHeight="1"/>
    <row r="106" ht="8.1" customHeight="1"/>
    <row r="107" ht="8.1" customHeight="1"/>
    <row r="108" ht="8.1" customHeight="1"/>
    <row r="109" ht="8.1" customHeight="1"/>
    <row r="110" ht="8.1" customHeight="1"/>
    <row r="111" ht="8.1" customHeight="1"/>
    <row r="112" ht="8.1" customHeight="1"/>
    <row r="113" spans="1:9" ht="8.1" customHeight="1"/>
    <row r="114" spans="1:9" ht="8.1" customHeight="1"/>
    <row r="115" spans="1:9" ht="8.1" customHeight="1"/>
    <row r="116" spans="1:9" ht="8.1" customHeight="1"/>
    <row r="117" spans="1:9" ht="8.1" customHeight="1"/>
    <row r="118" spans="1:9" ht="8.1" customHeight="1"/>
    <row r="119" spans="1:9" ht="8.1" customHeight="1"/>
    <row r="120" spans="1:9" ht="8.1" customHeight="1"/>
    <row r="121" spans="1:9" ht="8.1" customHeight="1"/>
    <row r="122" spans="1:9" ht="8.1" customHeight="1"/>
    <row r="123" spans="1:9" ht="8.1" customHeight="1">
      <c r="A123" s="56"/>
      <c r="B123" s="35"/>
      <c r="C123" s="35"/>
      <c r="D123" s="35"/>
      <c r="E123" s="57"/>
      <c r="F123" s="35"/>
      <c r="G123" s="57"/>
    </row>
    <row r="124" spans="1:9" ht="9.9499999999999993" customHeight="1">
      <c r="A124" s="14" t="s">
        <v>94</v>
      </c>
      <c r="B124" s="15"/>
      <c r="C124" s="15"/>
      <c r="D124" s="16" t="s">
        <v>9</v>
      </c>
      <c r="E124" s="16"/>
      <c r="F124" s="16" t="s">
        <v>10</v>
      </c>
      <c r="G124" s="16"/>
      <c r="H124"/>
      <c r="I124"/>
    </row>
    <row r="125" spans="1:9" ht="8.1" customHeight="1">
      <c r="A125" s="58" t="s">
        <v>11</v>
      </c>
      <c r="B125" s="59"/>
      <c r="C125" s="60"/>
      <c r="D125" s="61"/>
      <c r="E125" s="20" t="s">
        <v>15</v>
      </c>
      <c r="F125" s="19"/>
      <c r="G125" s="20" t="s">
        <v>15</v>
      </c>
      <c r="H125"/>
      <c r="I125"/>
    </row>
    <row r="126" spans="1:9" ht="8.1" customHeight="1">
      <c r="A126" s="62" t="str">
        <f>A1</f>
        <v>Silnoproud</v>
      </c>
      <c r="B126" s="63"/>
      <c r="C126" s="64">
        <v>21</v>
      </c>
      <c r="D126" s="65">
        <f>E46</f>
        <v>0</v>
      </c>
      <c r="E126" s="66"/>
      <c r="F126" s="65">
        <f>G46</f>
        <v>0</v>
      </c>
      <c r="G126" s="66"/>
      <c r="H126" s="33"/>
      <c r="I126" s="33"/>
    </row>
    <row r="127" spans="1:9" ht="8.1" customHeight="1">
      <c r="A127" s="62" t="str">
        <f>A50</f>
        <v>Rozváděč RO6</v>
      </c>
      <c r="B127" s="63"/>
      <c r="C127" s="64">
        <v>21</v>
      </c>
      <c r="D127" s="65">
        <f>E68</f>
        <v>0</v>
      </c>
      <c r="E127" s="66"/>
      <c r="F127" s="65">
        <f>G68</f>
        <v>0</v>
      </c>
      <c r="G127" s="66"/>
      <c r="H127" s="33"/>
      <c r="I127" s="33"/>
    </row>
    <row r="128" spans="1:9" ht="8.1" customHeight="1">
      <c r="A128" s="62" t="str">
        <f>A72</f>
        <v>Strukturovaná kabeláž, telefon, TV</v>
      </c>
      <c r="B128" s="63"/>
      <c r="C128" s="64">
        <v>21</v>
      </c>
      <c r="D128" s="65">
        <f>E92</f>
        <v>0</v>
      </c>
      <c r="E128" s="66"/>
      <c r="F128" s="65">
        <f>G92</f>
        <v>0</v>
      </c>
      <c r="G128" s="66"/>
      <c r="H128" s="33"/>
      <c r="I128" s="33"/>
    </row>
    <row r="129" spans="1:10" ht="8.1" customHeight="1">
      <c r="A129" s="62" t="s">
        <v>95</v>
      </c>
      <c r="B129" s="63"/>
      <c r="C129" s="64">
        <v>21</v>
      </c>
      <c r="D129" s="65">
        <v>0</v>
      </c>
      <c r="E129" s="66"/>
      <c r="F129" s="65">
        <v>0</v>
      </c>
      <c r="G129" s="66"/>
      <c r="H129" s="33"/>
      <c r="I129" s="33"/>
    </row>
    <row r="130" spans="1:10" ht="8.1" customHeight="1">
      <c r="A130" s="62" t="s">
        <v>96</v>
      </c>
      <c r="B130" s="63"/>
      <c r="C130" s="64">
        <v>21</v>
      </c>
      <c r="D130" s="65">
        <v>0</v>
      </c>
      <c r="E130" s="66"/>
      <c r="F130" s="65">
        <v>0</v>
      </c>
      <c r="G130" s="66"/>
      <c r="H130" s="33"/>
      <c r="I130" s="33"/>
    </row>
    <row r="131" spans="1:10" ht="8.1" customHeight="1">
      <c r="A131" s="30"/>
      <c r="B131" s="31"/>
      <c r="C131" s="31"/>
      <c r="D131" s="31"/>
      <c r="E131" s="32"/>
      <c r="F131" s="30"/>
      <c r="G131" s="50"/>
      <c r="H131"/>
      <c r="I131"/>
    </row>
    <row r="132" spans="1:10" ht="8.1" customHeight="1">
      <c r="A132" s="34"/>
      <c r="B132" s="35"/>
      <c r="C132" s="36"/>
      <c r="D132" s="35"/>
      <c r="E132" s="40"/>
      <c r="F132" s="38"/>
      <c r="G132" s="39"/>
      <c r="H132"/>
      <c r="I132"/>
    </row>
    <row r="133" spans="1:10" ht="8.1" customHeight="1">
      <c r="A133" s="41" t="s">
        <v>63</v>
      </c>
      <c r="B133" s="42"/>
      <c r="C133" s="42"/>
      <c r="D133" s="67">
        <f>SUM(D126:E130)</f>
        <v>0</v>
      </c>
      <c r="E133" s="68"/>
      <c r="F133" s="69">
        <f>SUM(F126:G130)</f>
        <v>0</v>
      </c>
      <c r="G133" s="68"/>
      <c r="H133" s="33"/>
      <c r="I133" s="33"/>
    </row>
    <row r="134" spans="1:10" ht="8.1" customHeight="1">
      <c r="H134"/>
      <c r="I134"/>
    </row>
    <row r="135" spans="1:10" ht="8.1" customHeight="1">
      <c r="H135"/>
      <c r="I135"/>
    </row>
    <row r="136" spans="1:10" ht="12" customHeight="1">
      <c r="A136" s="70" t="s">
        <v>97</v>
      </c>
      <c r="B136" s="70"/>
      <c r="C136" s="70"/>
      <c r="D136" s="71">
        <f>SUM(D133:G133)</f>
        <v>0</v>
      </c>
      <c r="E136" s="71"/>
      <c r="F136" s="72" t="s">
        <v>98</v>
      </c>
      <c r="H136" s="33"/>
      <c r="I136" s="33"/>
    </row>
    <row r="137" spans="1:10" ht="8.1" customHeight="1">
      <c r="A137" s="73"/>
      <c r="H137" s="33"/>
      <c r="I137" s="33"/>
      <c r="J137" s="74"/>
    </row>
    <row r="138" spans="1:10" ht="8.1" customHeight="1">
      <c r="H138" s="33"/>
      <c r="I138" s="33"/>
    </row>
    <row r="139" spans="1:10" ht="9.9499999999999993" customHeight="1">
      <c r="A139" s="75">
        <f>D139+F139</f>
        <v>0</v>
      </c>
      <c r="B139" s="76"/>
      <c r="C139" s="77">
        <v>15</v>
      </c>
      <c r="D139" s="78">
        <f>SUM(SUMIF(C126:C130,C139,D126:D130),SUMIF(C126:C130,C139,F126:F130))</f>
        <v>0</v>
      </c>
      <c r="E139" s="78"/>
      <c r="F139" s="79">
        <f>CEILING(D139*C139/100,0.1)</f>
        <v>0</v>
      </c>
      <c r="G139" s="80"/>
      <c r="H139" s="33"/>
      <c r="I139" s="33"/>
    </row>
    <row r="140" spans="1:10" ht="9.9499999999999993" customHeight="1">
      <c r="A140" s="81">
        <f>D140+F140</f>
        <v>0</v>
      </c>
      <c r="B140" s="76"/>
      <c r="C140" s="77">
        <v>21</v>
      </c>
      <c r="D140" s="78">
        <f>SUM(SUMIF(C126:C130,C140,D126:D130),SUMIF(C126:C130,C140,F126:F130))</f>
        <v>0</v>
      </c>
      <c r="E140" s="78"/>
      <c r="F140" s="79">
        <f>CEILING(D140*C140/100,0.1)</f>
        <v>0</v>
      </c>
      <c r="G140" s="80"/>
      <c r="H140" s="33"/>
      <c r="I140" s="33"/>
    </row>
    <row r="141" spans="1:10" ht="8.1" customHeight="1">
      <c r="H141" s="33"/>
      <c r="I141" s="33"/>
    </row>
    <row r="142" spans="1:10" ht="8.1" customHeight="1">
      <c r="H142" s="33"/>
      <c r="I142" s="33"/>
    </row>
    <row r="143" spans="1:10" ht="12" customHeight="1">
      <c r="A143" s="82" t="s">
        <v>99</v>
      </c>
      <c r="D143" s="83">
        <f>SUM(A139:A140)</f>
        <v>0</v>
      </c>
      <c r="E143" s="83"/>
      <c r="F143" s="84" t="s">
        <v>100</v>
      </c>
      <c r="H143" s="33"/>
      <c r="I143" s="33"/>
    </row>
    <row r="144" spans="1:10" ht="8.1" customHeight="1">
      <c r="A144" s="73"/>
      <c r="H144" s="33"/>
      <c r="I144" s="33"/>
    </row>
    <row r="145" ht="8.1" customHeight="1"/>
    <row r="146" ht="8.1" customHeight="1"/>
    <row r="147" ht="8.1" customHeight="1"/>
    <row r="148" ht="8.1" customHeight="1"/>
    <row r="149" ht="8.1" customHeight="1"/>
    <row r="150" ht="8.1" customHeight="1"/>
    <row r="151" ht="8.1" customHeight="1"/>
    <row r="152" ht="8.1" customHeight="1"/>
    <row r="153" ht="8.1" customHeight="1"/>
    <row r="154" ht="8.1" customHeight="1"/>
    <row r="155" ht="8.1" customHeight="1"/>
    <row r="156" ht="8.1" customHeight="1"/>
    <row r="157" ht="8.1" customHeight="1"/>
    <row r="158" ht="8.1" customHeight="1"/>
    <row r="159" ht="8.1" customHeight="1"/>
    <row r="160" ht="8.1" customHeight="1"/>
    <row r="161" ht="8.1" customHeight="1"/>
    <row r="162" ht="8.1" customHeight="1"/>
    <row r="163" ht="8.1" customHeight="1"/>
    <row r="164" ht="8.1" customHeight="1"/>
  </sheetData>
  <mergeCells count="27">
    <mergeCell ref="D143:E143"/>
    <mergeCell ref="D133:E133"/>
    <mergeCell ref="F133:G133"/>
    <mergeCell ref="D136:E136"/>
    <mergeCell ref="D139:E139"/>
    <mergeCell ref="F139:G139"/>
    <mergeCell ref="D140:E140"/>
    <mergeCell ref="F140:G140"/>
    <mergeCell ref="D128:E128"/>
    <mergeCell ref="F128:G128"/>
    <mergeCell ref="D129:E129"/>
    <mergeCell ref="F129:G129"/>
    <mergeCell ref="D130:E130"/>
    <mergeCell ref="F130:G130"/>
    <mergeCell ref="D124:E124"/>
    <mergeCell ref="F124:G124"/>
    <mergeCell ref="A125:C125"/>
    <mergeCell ref="D126:E126"/>
    <mergeCell ref="F126:G126"/>
    <mergeCell ref="D127:E127"/>
    <mergeCell ref="F127:G127"/>
    <mergeCell ref="D1:E1"/>
    <mergeCell ref="F1:G1"/>
    <mergeCell ref="D50:E50"/>
    <mergeCell ref="F50:G50"/>
    <mergeCell ref="D72:E72"/>
    <mergeCell ref="F72:G72"/>
  </mergeCells>
  <printOptions horizontalCentered="1"/>
  <pageMargins left="0.39370078740157483" right="0.39370078740157483" top="0.59055118110236227" bottom="0.78740157480314965" header="0.39370078740157483" footer="0.39370078740157483"/>
  <pageSetup paperSize="9" orientation="portrait" r:id="rId1"/>
  <headerFooter>
    <oddHeader>&amp;C&amp;6ELEKTROINSTALACE - &amp;"Arial CE,Tučné"Školní klub - Budova ZŠ R. A. Dvorského, Dvůr Králové n. L.&amp;"Arial CE,Obyčejné" - Město Dvůr Králové n.L, Nám. T.G.M 38, 544 17 Dvůr Králové nad Labem</oddHeader>
    <oddFooter>&amp;L&amp;6Vypracoval :
Roman Hladík&amp;C&amp;6Stránka &amp;P z &amp;N&amp;R&amp;6Datum vytvoření - 19.2.2013
Datum tisku - &amp;D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7</vt:i4>
      </vt:variant>
    </vt:vector>
  </HeadingPairs>
  <TitlesOfParts>
    <vt:vector size="9" baseType="lpstr">
      <vt:lpstr>Ú-Výkaz</vt:lpstr>
      <vt:lpstr>Výkaz</vt:lpstr>
      <vt:lpstr>Výkaz!Oblast_tisku</vt:lpstr>
      <vt:lpstr>Výkaz!Print</vt:lpstr>
      <vt:lpstr>Výkaz!Print_Area</vt:lpstr>
      <vt:lpstr>Výkaz!Rozpočet1</vt:lpstr>
      <vt:lpstr>Výkaz!Rozpočet1_108</vt:lpstr>
      <vt:lpstr>Výkaz!Rozpočet1_60</vt:lpstr>
      <vt:lpstr>Výkaz!Rozpočet1_81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 Hladík</dc:creator>
  <cp:lastModifiedBy>Roman Hladík</cp:lastModifiedBy>
  <dcterms:created xsi:type="dcterms:W3CDTF">2013-02-27T10:27:29Z</dcterms:created>
  <dcterms:modified xsi:type="dcterms:W3CDTF">2013-02-27T10:27:50Z</dcterms:modified>
</cp:coreProperties>
</file>