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45" windowHeight="4035" tabRatio="150"/>
  </bookViews>
  <sheets>
    <sheet name="KALKULACE" sheetId="2" r:id="rId1"/>
  </sheets>
  <definedNames>
    <definedName name="_xlnm.Print_Area" localSheetId="0">KALKULACE!$A:$J</definedName>
  </definedNames>
  <calcPr calcId="145621"/>
</workbook>
</file>

<file path=xl/calcChain.xml><?xml version="1.0" encoding="utf-8"?>
<calcChain xmlns="http://schemas.openxmlformats.org/spreadsheetml/2006/main">
  <c r="J27" i="2" l="1"/>
  <c r="J25" i="2"/>
  <c r="J15" i="2"/>
  <c r="I4" i="2" s="1"/>
  <c r="I3" i="2" s="1"/>
  <c r="J11" i="2"/>
  <c r="I39" i="2"/>
  <c r="J39" i="2" s="1"/>
  <c r="I37" i="2"/>
  <c r="J37" i="2" s="1"/>
  <c r="I35" i="2"/>
  <c r="J35" i="2" s="1"/>
  <c r="I33" i="2"/>
  <c r="J33" i="2" s="1"/>
  <c r="I31" i="2"/>
  <c r="J31" i="2" s="1"/>
  <c r="I29" i="2"/>
  <c r="J29" i="2" s="1"/>
  <c r="I27" i="2"/>
  <c r="I25" i="2"/>
  <c r="I23" i="2"/>
  <c r="J23" i="2" s="1"/>
  <c r="I21" i="2"/>
  <c r="J21" i="2" s="1"/>
  <c r="I19" i="2"/>
  <c r="J19" i="2" s="1"/>
  <c r="I17" i="2"/>
  <c r="J17" i="2" s="1"/>
  <c r="I15" i="2"/>
  <c r="I2" i="2" s="1"/>
  <c r="I13" i="2"/>
  <c r="J13" i="2" s="1"/>
  <c r="I11" i="2"/>
  <c r="I9" i="2"/>
  <c r="J9" i="2" s="1"/>
  <c r="I7" i="2"/>
  <c r="J7" i="2" s="1"/>
</calcChain>
</file>

<file path=xl/sharedStrings.xml><?xml version="1.0" encoding="utf-8"?>
<sst xmlns="http://schemas.openxmlformats.org/spreadsheetml/2006/main" count="215" uniqueCount="69">
  <si>
    <t>Celkem bez DPH</t>
  </si>
  <si>
    <t>DPH 21%</t>
  </si>
  <si>
    <t>ks</t>
  </si>
  <si>
    <t>DPH</t>
  </si>
  <si>
    <t>NÁZEV</t>
  </si>
  <si>
    <t>popis</t>
  </si>
  <si>
    <t>cena bez DPH</t>
  </si>
  <si>
    <t>cena celkem s DPH</t>
  </si>
  <si>
    <t>cena celkem bez DPH</t>
  </si>
  <si>
    <t>Celkem s DPH</t>
  </si>
  <si>
    <t>cena celkem
 s DPH</t>
  </si>
  <si>
    <t>1)</t>
  </si>
  <si>
    <t>Stůl pro učitele</t>
  </si>
  <si>
    <t/>
  </si>
  <si>
    <t>21%</t>
  </si>
  <si>
    <t>Jazykové učitelské centrum, s prostorem pro jazykový ovládací panel a příslušenství uzamykatelný</t>
  </si>
  <si>
    <t>2)</t>
  </si>
  <si>
    <t>Multimediální stůl</t>
  </si>
  <si>
    <t xml:space="preserve">   SMU2LDT - Učitelský multimediální stůl pro audio/video techniku a s výklopem pro vizualizér, laminovaná dřevotříska 25</t>
  </si>
  <si>
    <t>3)</t>
  </si>
  <si>
    <t>Židle pro učitele</t>
  </si>
  <si>
    <t>4)</t>
  </si>
  <si>
    <t>Jazyková učebna</t>
  </si>
  <si>
    <t>5)</t>
  </si>
  <si>
    <t>Sluchátka</t>
  </si>
  <si>
    <t>Kvalitní odolná sluchátka s mikrofonem - mušle uzavřené náušníky, kmitočtový rozsah 20-20000Hz, nízké zkreslení, kabel.</t>
  </si>
  <si>
    <t>6)</t>
  </si>
  <si>
    <t>PC k jazykové učebně</t>
  </si>
  <si>
    <t>Počítač</t>
  </si>
  <si>
    <t>Procesor min. 2600 bodů dle CPU Benchmark, RAM 4GB, HDD 500GB 7200 rpm, DVD-RW, zvuková karta, grafická karta se dvěma výstupy, USB na předním panelu, síťová karta Ethernet 10/100/1000, operační systém kompaktibilní s Windows, možnost zapojení do domény, bezdrátový klávesnice a myš.</t>
  </si>
  <si>
    <t>7)</t>
  </si>
  <si>
    <t>Instalace jazykové učebny</t>
  </si>
  <si>
    <t>Instalace rozvodů ke sluchátkám</t>
  </si>
  <si>
    <t>8)</t>
  </si>
  <si>
    <t>Žákovský stůl A</t>
  </si>
  <si>
    <t>Žákovský stůl dvoumístný o standardních rozměrech š120xh60xv76cm s pracovní deskou laminovaná dřevotříska tl. 25mm ohraněná hranou ABS 2,0mm technologií PUR, stolová podnož s komaxitovou povrchovou úpravou RAL, standardně bez krytu boku, se spojovacím mostem z laminované dřevotřísky tl. 18mm olepenou 0,5mm ABS hranou technologií PUR do 1/2 výšky stolu. Krytování kabeláže pod pracovní deskou z laminované dřevotřísky, olepené 0,5mm ABS hranou technologií PUR.</t>
  </si>
  <si>
    <t>9)</t>
  </si>
  <si>
    <t>Žákovský stůl B</t>
  </si>
  <si>
    <t>10)</t>
  </si>
  <si>
    <t>Židle pro žáky</t>
  </si>
  <si>
    <t>11)</t>
  </si>
  <si>
    <t>Doprava a montáž</t>
  </si>
  <si>
    <t>12)</t>
  </si>
  <si>
    <t>Tabule</t>
  </si>
  <si>
    <t>Tabule s ramenem</t>
  </si>
  <si>
    <t>Tabule TRIPTYCH K 200/120, BBBBB, Stojan zvedací, střed tabule bílá keramika, křídla z obou stran bílá keramika se spojovacím materiálem
- Širokoúhlá třídílná magnetická tabule s dvouvrstvým keramickým povrchem nejvyšší kvality e3, vysoce odolným proti mechanickému poškození vypalovaná keramika při 810 stupních, sendvič tabule tl. 22mm
- Rozměr tabule v zavřeném stavu 200x120 cm
- Odkládací hliníková polička 200cm
Zvedací systém: Stojan zvedací AL
- Profesionálně vyvinutá hliníková konstrukce
- Elegantní vzhled stojanu
- Vysoký komfort, tichý a hladký chod
- Snadná montáž a minimální údržba
- Rozměry 160x95m
- Rozsah zdvihu 56cm
- Rameno pro projektor s ultrakrátkou vzdáleností a držákem dotykové jednotky
Umožňuje rozšířní o projektor a snadné dovážení personálem školy pomocí cihel.</t>
  </si>
  <si>
    <t>13)</t>
  </si>
  <si>
    <t>Projektor</t>
  </si>
  <si>
    <t>Dataprojektor</t>
  </si>
  <si>
    <t>Dataprojektor interaktivní 3LCD projektor s dotykovou jednotkou a ržákem otykové jednotky. Ultrakrátká projekce, Nativní rozlišení WXGA 16:10, svítivost 3500 ANSI lm, kontrast 14000:1, integrovaný snímač polohy. Součástí jsou dvě elektronická pera, možnost ovládání dotykem. Životnost lampy až 6000 hodin (eco), Dotyková jednotka pro ovládání až 6ti dotyky zároveň, životnost lampy až 6000 hodin (eco), Easy Interactive Tools – na použití snadný a intuitivní anotační program, EasyMP Monitor – umožňující správu projektorů přes síť LAN, EasyMP Multi PC Projection – určeným pro připojení až 50 zdrojů s jedním projektorem a projekci z až 4 zdrojů současně a EasyMP Network Projection – dovolujícím zasílat různé obrazy z jednoho zdroje na více projektorů současně a to i nezávisle na sobě.</t>
  </si>
  <si>
    <t>14)</t>
  </si>
  <si>
    <t>Ozvučení</t>
  </si>
  <si>
    <t>15)</t>
  </si>
  <si>
    <t>Vizualizér</t>
  </si>
  <si>
    <t>16)</t>
  </si>
  <si>
    <t>Rozbočovač</t>
  </si>
  <si>
    <t>HDMI Video Splitter 1 =&gt; 2 portů s externím napájecím zdrojem, HDMI 1.4a kompatibilní max. rozlišení 1080i a 1080p. Můžete připojit několik HDMI obrazovek k jednomu HDMI zdroji signálu. Vstup: 1 x HDMI socket (Type A), výstup: 2 x HDMI socket (Type A), podporuje 3D a rozlišení FULL HD 1080p a 4K, rozlišení: 480i, 480p, 720i, 720p, 1080i ,1080p, 3840x2160/30Hz, splitter obsahuje aktivní zesilovač signálu, který umožňuje zapojit za splitter kabely až do délky 15m. Šířka pásma (MHz): 340 MHz, Max. datový přenos (Gb / s): 4.95, Podporuje standardy: Dolby Digital/Plus, Dolby TrueHD, DTS-HD Master Audio+, DVD-Audio, SA-CD other supported standards: 3D, HDCP, CEC, Full HD (1080i/p), HD ready (720i/p), přenáší obraz i zvuk, kovové pouzdro pro lepší odvod tepla, set obsahuje napájecí adaptér na 230V.</t>
  </si>
  <si>
    <t>17)</t>
  </si>
  <si>
    <t>Zapojení techniky</t>
  </si>
  <si>
    <t>Jazykové učitelské centrum, s prostorem pro jazykový ovládací panel a příslušenství uzamykatelný. Učitelský jazykový stůl s jednou uzamykatelnou skříňkou na počítač, na pracovní desce stolu je prostor pro umístění ovládatíha jazykového panelu s dotykovým LCD displajem. Skryto pod uzamykatelmnou hliníkovou roletkou. Zásuvka 230 V s přepěťovou ochravnou, 5x zásuvka 230 V, zásuvka RJ45 se zapojením.</t>
  </si>
  <si>
    <t>Multimediální stůl o rozměrech š70xh60xv76cm se skládací a odklopnou pracovní deskou uzamykatelnou z laminované dřevotřísky tl. 25mm olepené 2mm ABS hranou technologií PUR, s prostorem pro vizualizer. Spodní část stolu s uzamykatelnými dvířky pro audio/video techniku s poličkou. Konstrukce jackel 40x20mm, s komaxitovou úpravou. Krytování z laminované dřevotřísky tl. 18mm s olepenými 0,5mm hranami ABS technologií PUR, krycí desky a dvířka chráněny ze všech čtyř stran uzavřenou kovovou konstrukcí. 4x Zásuvka 230V  se zapojením.</t>
  </si>
  <si>
    <t xml:space="preserve"> Učitelská otočná židle na kolečkách s područkami, nosnost 130kg, základní synchronní mechanismus, několikanásobná aretace, nastavení síly protiváhy, výškové nastavení opěráku mechanismem up-down, moderní pyramidová báze, čalounění ze studené pěny, tzv. moulded foam, možnost mechanismu SL k nastavení hloubky sedáku, možnost mechanismu s nastavením úhlu a hloubky sedáku TL, dále bederní regulovatelné opěrky LAS, volitelné područky, kolečka O 65 mm, nosnost 130 kg. Celková výška 96,5-116cm, hloubka sedáku 46-52cm, výška sedáku 43-55cm, šířka 63cm. Záruka 60 měsíců.</t>
  </si>
  <si>
    <t>Jazyková učebna pro 24 žáků s ovládacím pultem a dotykového LCD. Učitelské pracoviště je významnou částí  jazykové učebny
- učitelské pracoviště je nezávislé na žákovských stanicích
- učitelské pracoviště má celou řadu unikátních funkcí
- zabudované do jazykové katedry a je kryté uzamykatelnou hliníkovou roletou
- učitelské pracoviště je maximálně odolné vůči "žákům"
- učitelské pracoviště je zcela nezávislé na PC ovládané tlačítky-mikrospínači , ale zároveň umožňuje plnohodnotné využití s PC (grafické nahrávání žáků, atd.)
- ovládací panel je kompaktní s s dotykovým LCD panelem a mikrospínači.
- ovládání jazykové učebny je požadováno pomocí mikrospínačů. Nesmí být použito monitoru k ovládání základních funkcí
- Součástí ovládacího panelu mimo mikrospínačů jsou alší dva informační displeje
- umožňuje kombinovat výuku jazyků s interaktivní výukou
- umožňuje používat hlasovací zařízení
- velmi jednoduché na ovládání, přitom splňuje i velmi náročné úkoly
- kombinace dotykového LCD s tělem jazykové laboratoře
- v základní verzi obsahuje kvalitní CD přehrávač a SD kartu s možností nahrávání žáků do formátu  MP3. (od verze sw 1.4.)
Druhy práce: 
- práce v párech
- práce v libovolně nastavitelných skupinách
- odposlech žáků
- nahrávání žáků
- umožňuje vstup pedagoga do právě přehrávaného média
- stopky pro nahrávání žáků
- maximálně 32 žáků
- ovládání hlasitosti pro každého žáka z pultu učitele
- mnoho dalších funkcí …….
Pracoviště žáků je unikátní novinkou mezi jazykovými laboratořemi, která posouvá celý systém výrazně kupředu z hlediska praktičnosti i funkčnosti
- je zcela nezávislé na pracovišti učitele
- revolučním ovládacím prvkem je "elektronické přihlášení žáka"
- umožňuje odejmutí sluchátek, které  se tímto chrání před poškozením
- číselně označuje pracoviště</t>
  </si>
  <si>
    <t>Žákovský stůl Trojmístný o standardních rozměrech š180xh60xv76cm s pracovní deskou laminovaná dřevotříska tl. 25mm ohraněná hranou ABS 2,0mm technologií PUR, stolová podnož s komaxitovou povrchovou úpravou RAL, standardně bez krytu boku, se spojovacím mostem z laminované dřevotřísky tl. 18mm olepenou 0,5mm ABS hranou technologií PUR do 1/2 výšky stolu. Krytování kabeláže pod pracovní deskou z laminované dřevotřísky, olepené 0,5mm ABS hranou technologií PUR.</t>
  </si>
  <si>
    <t>Polyuretanová židle, asynchronní mechanismus, nastavitelná výška opěráku, plynový píst, nosnost s chromovou bazí 130 kg, záruka 24 měsíců. Židle na kluzákách.Hmotnost(netto) a výška sedáku: 9,9 kg , 41-54 cm</t>
  </si>
  <si>
    <t>Reproduktory, včetně držáků. Aktivní stereo repro 60 W (RMS), 50-20K Hz, 2x RCA, 3,5mm vstup , dřevěné, ovládání na repro, včetně držáků na stěnu.</t>
  </si>
  <si>
    <t>Vizualizer ohebné rameno. Full HD1080p (1920 x 1080), 200X total zoom, (8X optical zoom + 1.25X ZoomTM + 20X digital zoom), 30 snímků za sek., A4 portrét, int. paměť: 240 obrázků (max.), ext. paměť: SDHC (32GB max.), vestavěný mikrofon, mini USB, USB port, VGA, HDMI, RS-232 port</t>
  </si>
  <si>
    <t xml:space="preserve">Vizualizer </t>
  </si>
  <si>
    <t>Jazyková učebna bez PC - 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</si>
</sst>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0" x14ac:knownFonts="1">
    <font>
      <sz val="10"/>
      <color indexed="8"/>
      <name val="Arial"/>
      <charset val="238"/>
    </font>
    <font>
      <sz val="15"/>
      <color indexed="8"/>
      <name val="Arial"/>
      <family val="2"/>
      <charset val="238"/>
    </font>
    <font>
      <sz val="14"/>
      <color rgb="FFC00000"/>
      <name val="Arial"/>
      <family val="2"/>
      <charset val="238"/>
    </font>
    <font>
      <sz val="14"/>
      <color indexed="8"/>
      <name val="Arial"/>
      <family val="2"/>
      <charset val="238"/>
    </font>
    <font>
      <sz val="16"/>
      <color rgb="FFC00000"/>
      <name val="Arial"/>
      <family val="2"/>
      <charset val="238"/>
    </font>
    <font>
      <sz val="10"/>
      <color rgb="FFC00000"/>
      <name val="Arial"/>
      <family val="2"/>
      <charset val="238"/>
    </font>
    <font>
      <sz val="15"/>
      <color rgb="FFC00000"/>
      <name val="Arial"/>
      <family val="2"/>
      <charset val="238"/>
    </font>
    <font>
      <sz val="10"/>
      <color theme="1" tint="0.34998626667073579"/>
      <name val="Arial"/>
      <family val="2"/>
      <charset val="238"/>
    </font>
    <font>
      <sz val="12"/>
      <color rgb="FFC00000"/>
      <name val="Arial"/>
      <family val="2"/>
      <charset val="238"/>
    </font>
    <font>
      <sz val="10"/>
      <color indexed="8"/>
      <name val="Arial"/>
      <family val="2"/>
      <charset val="238"/>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theme="0" tint="-0.14993743705557422"/>
      </bottom>
      <diagonal/>
    </border>
    <border>
      <left/>
      <right/>
      <top style="thin">
        <color theme="0" tint="-0.14993743705557422"/>
      </top>
      <bottom style="thin">
        <color theme="0" tint="-0.14993743705557422"/>
      </bottom>
      <diagonal/>
    </border>
    <border>
      <left/>
      <right/>
      <top style="thin">
        <color theme="1" tint="0.34998626667073579"/>
      </top>
      <bottom/>
      <diagonal/>
    </border>
    <border>
      <left/>
      <right/>
      <top/>
      <bottom style="thin">
        <color theme="1" tint="0.34998626667073579"/>
      </bottom>
      <diagonal/>
    </border>
  </borders>
  <cellStyleXfs count="1">
    <xf numFmtId="0" fontId="0" fillId="0" borderId="0"/>
  </cellStyleXfs>
  <cellXfs count="38">
    <xf numFmtId="0" fontId="0" fillId="0" borderId="0" xfId="0"/>
    <xf numFmtId="0" fontId="1" fillId="2" borderId="0" xfId="0" applyFont="1" applyFill="1"/>
    <xf numFmtId="0" fontId="0" fillId="2" borderId="0" xfId="0" applyFill="1" applyAlignment="1">
      <alignment horizontal="left" vertical="top" wrapText="1"/>
    </xf>
    <xf numFmtId="0" fontId="0" fillId="2" borderId="0" xfId="0" applyFill="1"/>
    <xf numFmtId="0" fontId="3" fillId="2" borderId="0" xfId="0" applyFont="1" applyFill="1" applyAlignment="1">
      <alignment horizontal="left" vertical="center"/>
    </xf>
    <xf numFmtId="0" fontId="2" fillId="2" borderId="0" xfId="0" applyFont="1"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left" vertical="top" wrapText="1"/>
    </xf>
    <xf numFmtId="0" fontId="1" fillId="2" borderId="0" xfId="0" applyFont="1" applyFill="1" applyAlignment="1">
      <alignment horizontal="center" vertical="top"/>
    </xf>
    <xf numFmtId="0" fontId="0" fillId="2" borderId="2" xfId="0" applyFill="1" applyBorder="1" applyAlignment="1">
      <alignment horizontal="left" vertical="top" wrapText="1"/>
    </xf>
    <xf numFmtId="0" fontId="0" fillId="2" borderId="2" xfId="0" applyFill="1" applyBorder="1" applyAlignment="1">
      <alignment horizontal="center" vertical="top"/>
    </xf>
    <xf numFmtId="0" fontId="6" fillId="2" borderId="0" xfId="0" applyFont="1" applyFill="1" applyAlignment="1">
      <alignment horizontal="left" vertical="center"/>
    </xf>
    <xf numFmtId="0" fontId="5" fillId="2" borderId="0" xfId="0" applyFont="1" applyFill="1" applyAlignment="1">
      <alignment horizontal="left" vertical="center"/>
    </xf>
    <xf numFmtId="0" fontId="7" fillId="2" borderId="0" xfId="0" applyFont="1" applyFill="1" applyAlignment="1">
      <alignment horizontal="center" wrapText="1"/>
    </xf>
    <xf numFmtId="0" fontId="4" fillId="2" borderId="3" xfId="0" applyFont="1" applyFill="1" applyBorder="1" applyAlignment="1">
      <alignment horizontal="left" vertical="center" indent="1"/>
    </xf>
    <xf numFmtId="0" fontId="4" fillId="2" borderId="0" xfId="0" applyFont="1" applyFill="1" applyBorder="1" applyAlignment="1">
      <alignment horizontal="left" vertical="center" indent="1"/>
    </xf>
    <xf numFmtId="0" fontId="4" fillId="2" borderId="4" xfId="0" applyFont="1" applyFill="1" applyBorder="1" applyAlignment="1">
      <alignment horizontal="left" vertical="center" indent="1"/>
    </xf>
    <xf numFmtId="4" fontId="7" fillId="2" borderId="0" xfId="0" applyNumberFormat="1" applyFont="1" applyFill="1" applyAlignment="1">
      <alignment horizontal="center" wrapText="1"/>
    </xf>
    <xf numFmtId="4" fontId="0" fillId="2" borderId="2" xfId="0" applyNumberFormat="1" applyFill="1" applyBorder="1" applyAlignment="1">
      <alignment horizontal="right" vertical="top"/>
    </xf>
    <xf numFmtId="164" fontId="6" fillId="2" borderId="0" xfId="0" applyNumberFormat="1" applyFont="1" applyFill="1" applyBorder="1" applyAlignment="1">
      <alignment horizontal="right" vertical="center"/>
    </xf>
    <xf numFmtId="9" fontId="0" fillId="2" borderId="2" xfId="0" applyNumberFormat="1" applyFill="1" applyBorder="1" applyAlignment="1">
      <alignment horizontal="center" vertical="top"/>
    </xf>
    <xf numFmtId="0" fontId="4" fillId="2" borderId="1" xfId="0" applyFont="1" applyFill="1" applyBorder="1" applyAlignment="1">
      <alignment horizontal="left" vertical="top"/>
    </xf>
    <xf numFmtId="0" fontId="2" fillId="2" borderId="2" xfId="0" applyFont="1" applyFill="1" applyBorder="1" applyAlignment="1">
      <alignment horizontal="left" vertical="top"/>
    </xf>
    <xf numFmtId="0" fontId="8" fillId="2" borderId="0" xfId="0" applyFont="1" applyFill="1" applyAlignment="1">
      <alignment horizontal="center" wrapText="1"/>
    </xf>
    <xf numFmtId="0" fontId="9" fillId="2" borderId="0" xfId="0" applyFont="1" applyFill="1"/>
    <xf numFmtId="0" fontId="4" fillId="2" borderId="0" xfId="0" applyFont="1" applyFill="1" applyAlignment="1">
      <alignment horizontal="left" vertical="center" wrapText="1"/>
    </xf>
    <xf numFmtId="0" fontId="3" fillId="2" borderId="0" xfId="0" applyFont="1" applyFill="1" applyAlignment="1">
      <alignment horizontal="left" vertical="center" wrapText="1"/>
    </xf>
    <xf numFmtId="0" fontId="9" fillId="2" borderId="0" xfId="0" applyFont="1" applyFill="1" applyAlignment="1">
      <alignment wrapText="1"/>
    </xf>
    <xf numFmtId="0" fontId="1" fillId="2" borderId="0" xfId="0" applyFont="1" applyFill="1" applyAlignment="1">
      <alignment wrapText="1"/>
    </xf>
    <xf numFmtId="0" fontId="9" fillId="2" borderId="0" xfId="0" applyFont="1" applyFill="1" applyAlignment="1">
      <alignment horizontal="right"/>
    </xf>
    <xf numFmtId="0" fontId="9" fillId="2" borderId="0" xfId="0" applyFont="1" applyFill="1" applyAlignment="1">
      <alignment horizontal="right" wrapText="1"/>
    </xf>
    <xf numFmtId="0" fontId="1" fillId="2" borderId="0" xfId="0" applyFont="1" applyFill="1" applyBorder="1"/>
    <xf numFmtId="0" fontId="1" fillId="2" borderId="3" xfId="0" applyFont="1" applyFill="1" applyBorder="1"/>
    <xf numFmtId="0" fontId="1" fillId="2" borderId="4" xfId="0" applyFont="1" applyFill="1" applyBorder="1"/>
    <xf numFmtId="2" fontId="2" fillId="2" borderId="1" xfId="0" applyNumberFormat="1" applyFont="1" applyFill="1" applyBorder="1" applyAlignment="1">
      <alignment horizontal="right" vertical="top"/>
    </xf>
    <xf numFmtId="164" fontId="6" fillId="2" borderId="3" xfId="0" applyNumberFormat="1" applyFont="1" applyFill="1" applyBorder="1" applyAlignment="1">
      <alignment horizontal="right" vertical="center"/>
    </xf>
    <xf numFmtId="164" fontId="6" fillId="2" borderId="0" xfId="0" applyNumberFormat="1" applyFont="1" applyFill="1" applyBorder="1" applyAlignment="1">
      <alignment horizontal="right" vertical="center"/>
    </xf>
    <xf numFmtId="164" fontId="6" fillId="2" borderId="4" xfId="0" applyNumberFormat="1" applyFont="1" applyFill="1" applyBorder="1" applyAlignment="1">
      <alignment horizontal="right" vertical="center"/>
    </xf>
  </cellXfs>
  <cellStyles count="1">
    <cellStyle name="Normální" xfId="0" builtinId="0"/>
  </cellStyles>
  <dxfs count="6">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0"/>
  <sheetViews>
    <sheetView tabSelected="1" workbookViewId="0"/>
  </sheetViews>
  <sheetFormatPr defaultRowHeight="20.25" x14ac:dyDescent="0.2"/>
  <cols>
    <col min="1" max="1" width="5.7109375" style="6" customWidth="1"/>
    <col min="2" max="2" width="5.5703125" style="5" customWidth="1"/>
    <col min="3" max="3" width="31.140625" style="5" customWidth="1"/>
    <col min="4" max="4" width="27.85546875" style="2" customWidth="1"/>
    <col min="5" max="5" width="110.7109375" style="2" customWidth="1"/>
    <col min="7" max="7" width="11.7109375" customWidth="1"/>
    <col min="9" max="9" width="13.28515625" customWidth="1"/>
    <col min="10" max="10" width="22.7109375" style="12" customWidth="1"/>
    <col min="11" max="19" width="8.42578125" style="29" hidden="1" customWidth="1"/>
    <col min="20" max="20" width="8.42578125" style="24" customWidth="1"/>
    <col min="21" max="22" width="9.140625" style="24"/>
    <col min="23" max="16384" width="9.140625" style="3"/>
  </cols>
  <sheetData>
    <row r="1" spans="1:22" s="1" customFormat="1" ht="37.5" customHeight="1" x14ac:dyDescent="0.25">
      <c r="A1" s="6" t="s">
        <v>68</v>
      </c>
      <c r="B1" s="4"/>
      <c r="C1" s="4"/>
      <c r="D1" s="7"/>
      <c r="E1" s="7"/>
      <c r="G1" s="8"/>
      <c r="H1" s="8"/>
      <c r="I1" s="8"/>
      <c r="J1" s="11"/>
      <c r="K1" s="29"/>
      <c r="L1" s="29"/>
      <c r="M1" s="29"/>
      <c r="N1" s="29"/>
      <c r="O1" s="29"/>
      <c r="P1" s="29"/>
      <c r="Q1" s="29"/>
      <c r="R1" s="29"/>
      <c r="S1" s="29"/>
      <c r="T1" s="24"/>
      <c r="U1" s="24"/>
      <c r="V1" s="24"/>
    </row>
    <row r="2" spans="1:22" s="1" customFormat="1" x14ac:dyDescent="0.25">
      <c r="A2" s="6"/>
      <c r="B2" s="4"/>
      <c r="C2" s="4"/>
      <c r="D2" s="7"/>
      <c r="E2" s="6"/>
      <c r="F2" s="14" t="s">
        <v>0</v>
      </c>
      <c r="G2" s="32"/>
      <c r="H2" s="32"/>
      <c r="I2" s="35">
        <f>I7+I9+I11+I13+I15+I17+I19+I21+I23+I25+I27+I29+I31+I33+I35+I37+I39</f>
        <v>0</v>
      </c>
      <c r="J2" s="35"/>
      <c r="K2" s="29"/>
      <c r="L2" s="29"/>
      <c r="M2" s="29"/>
      <c r="N2" s="29"/>
      <c r="O2" s="29"/>
      <c r="P2" s="29"/>
      <c r="Q2" s="29"/>
      <c r="R2" s="29"/>
      <c r="S2" s="29"/>
      <c r="T2" s="24"/>
      <c r="U2" s="24"/>
      <c r="V2" s="24"/>
    </row>
    <row r="3" spans="1:22" s="1" customFormat="1" x14ac:dyDescent="0.25">
      <c r="A3" s="6"/>
      <c r="B3" s="4"/>
      <c r="C3" s="4"/>
      <c r="D3" s="7"/>
      <c r="E3" s="6"/>
      <c r="F3" s="15" t="s">
        <v>1</v>
      </c>
      <c r="G3" s="31"/>
      <c r="H3" s="31"/>
      <c r="I3" s="36">
        <f>I4-I2</f>
        <v>0</v>
      </c>
      <c r="J3" s="36"/>
      <c r="K3" s="29"/>
      <c r="L3" s="29"/>
      <c r="M3" s="29"/>
      <c r="N3" s="29"/>
      <c r="O3" s="29"/>
      <c r="P3" s="29"/>
      <c r="Q3" s="29"/>
      <c r="R3" s="29"/>
      <c r="S3" s="29"/>
      <c r="T3" s="24"/>
      <c r="U3" s="24"/>
      <c r="V3" s="24"/>
    </row>
    <row r="4" spans="1:22" s="1" customFormat="1" x14ac:dyDescent="0.25">
      <c r="A4" s="6"/>
      <c r="B4" s="4"/>
      <c r="C4" s="4"/>
      <c r="D4" s="7"/>
      <c r="E4" s="6"/>
      <c r="F4" s="16" t="s">
        <v>9</v>
      </c>
      <c r="G4" s="33"/>
      <c r="H4" s="33"/>
      <c r="I4" s="37">
        <f>J7+J9+J11+J13+J15+J17+J19+J21+J23+J25+J27+J29+J31+J33+J35+J37+J39</f>
        <v>0</v>
      </c>
      <c r="J4" s="37"/>
      <c r="K4" s="29"/>
      <c r="L4" s="29"/>
      <c r="M4" s="29"/>
      <c r="N4" s="29"/>
      <c r="O4" s="29"/>
      <c r="P4" s="29"/>
      <c r="Q4" s="29"/>
      <c r="R4" s="29"/>
      <c r="S4" s="29"/>
      <c r="T4" s="24"/>
      <c r="U4" s="24"/>
      <c r="V4" s="24"/>
    </row>
    <row r="5" spans="1:22" s="1" customFormat="1" x14ac:dyDescent="0.25">
      <c r="A5" s="6"/>
      <c r="B5" s="4"/>
      <c r="C5" s="4"/>
      <c r="D5" s="7"/>
      <c r="E5" s="6"/>
      <c r="J5" s="19"/>
      <c r="K5" s="29"/>
      <c r="L5" s="29"/>
      <c r="M5" s="29"/>
      <c r="N5" s="29"/>
      <c r="O5" s="29"/>
      <c r="P5" s="29"/>
      <c r="Q5" s="29"/>
      <c r="R5" s="29"/>
      <c r="S5" s="29"/>
      <c r="T5" s="24"/>
      <c r="U5" s="24"/>
      <c r="V5" s="24"/>
    </row>
    <row r="6" spans="1:22" s="28" customFormat="1" ht="39" x14ac:dyDescent="0.25">
      <c r="A6" s="25"/>
      <c r="B6" s="26"/>
      <c r="C6" s="26"/>
      <c r="D6" s="13" t="s">
        <v>4</v>
      </c>
      <c r="E6" s="13" t="s">
        <v>5</v>
      </c>
      <c r="F6" s="13" t="s">
        <v>2</v>
      </c>
      <c r="G6" s="17" t="s">
        <v>6</v>
      </c>
      <c r="H6" s="13" t="s">
        <v>3</v>
      </c>
      <c r="I6" s="17" t="s">
        <v>8</v>
      </c>
      <c r="J6" s="23" t="s">
        <v>10</v>
      </c>
      <c r="K6" s="30"/>
      <c r="L6" s="30"/>
      <c r="M6" s="30"/>
      <c r="N6" s="30"/>
      <c r="O6" s="30" t="s">
        <v>2</v>
      </c>
      <c r="P6" s="30" t="s">
        <v>6</v>
      </c>
      <c r="Q6" s="30" t="s">
        <v>3</v>
      </c>
      <c r="R6" s="30" t="s">
        <v>8</v>
      </c>
      <c r="S6" s="30" t="s">
        <v>7</v>
      </c>
      <c r="T6" s="27"/>
      <c r="U6" s="27"/>
      <c r="V6" s="27"/>
    </row>
    <row r="7" spans="1:22" x14ac:dyDescent="0.2">
      <c r="A7" s="21" t="s">
        <v>11</v>
      </c>
      <c r="B7" s="22" t="s">
        <v>12</v>
      </c>
      <c r="C7" s="9"/>
      <c r="D7" s="9"/>
      <c r="E7" s="9" t="s">
        <v>13</v>
      </c>
      <c r="F7" s="10">
        <v>1</v>
      </c>
      <c r="G7" s="18"/>
      <c r="H7" s="20">
        <v>0.21</v>
      </c>
      <c r="I7" s="18">
        <f>G7*F7</f>
        <v>0</v>
      </c>
      <c r="J7" s="34">
        <f>I7*1.21</f>
        <v>0</v>
      </c>
      <c r="K7" s="29">
        <v>36370</v>
      </c>
      <c r="L7" s="29">
        <v>44007.7</v>
      </c>
      <c r="N7" s="29">
        <v>1</v>
      </c>
    </row>
    <row r="8" spans="1:22" ht="51" x14ac:dyDescent="0.2">
      <c r="A8" s="21" t="s">
        <v>13</v>
      </c>
      <c r="B8" s="22"/>
      <c r="C8" s="9"/>
      <c r="D8" s="9" t="s">
        <v>15</v>
      </c>
      <c r="E8" s="9" t="s">
        <v>59</v>
      </c>
      <c r="F8" s="10"/>
      <c r="G8" s="18" t="s">
        <v>13</v>
      </c>
      <c r="H8" s="20" t="s">
        <v>13</v>
      </c>
      <c r="I8" s="18" t="s">
        <v>13</v>
      </c>
      <c r="J8" s="34" t="s">
        <v>13</v>
      </c>
      <c r="M8" s="29">
        <v>1</v>
      </c>
      <c r="O8" s="29">
        <v>1</v>
      </c>
      <c r="P8" s="29">
        <v>29460</v>
      </c>
      <c r="Q8" s="29" t="s">
        <v>14</v>
      </c>
      <c r="R8" s="29">
        <v>29460</v>
      </c>
      <c r="S8" s="29">
        <v>35646.6</v>
      </c>
    </row>
    <row r="9" spans="1:22" x14ac:dyDescent="0.2">
      <c r="A9" s="21" t="s">
        <v>16</v>
      </c>
      <c r="B9" s="22" t="s">
        <v>17</v>
      </c>
      <c r="C9" s="9"/>
      <c r="D9" s="9"/>
      <c r="E9" s="9" t="s">
        <v>13</v>
      </c>
      <c r="F9" s="10">
        <v>1</v>
      </c>
      <c r="G9" s="18"/>
      <c r="H9" s="20">
        <v>0.21</v>
      </c>
      <c r="I9" s="18">
        <f>G9*F9</f>
        <v>0</v>
      </c>
      <c r="J9" s="34">
        <f>I9*1.21</f>
        <v>0</v>
      </c>
      <c r="K9" s="29">
        <v>15580</v>
      </c>
      <c r="L9" s="29">
        <v>18851.8</v>
      </c>
      <c r="N9" s="29">
        <v>2</v>
      </c>
    </row>
    <row r="10" spans="1:22" ht="63.75" x14ac:dyDescent="0.2">
      <c r="A10" s="21" t="s">
        <v>13</v>
      </c>
      <c r="B10" s="22"/>
      <c r="C10" s="9"/>
      <c r="D10" s="9" t="s">
        <v>18</v>
      </c>
      <c r="E10" s="9" t="s">
        <v>60</v>
      </c>
      <c r="F10" s="10"/>
      <c r="G10" s="18" t="s">
        <v>13</v>
      </c>
      <c r="H10" s="20" t="s">
        <v>13</v>
      </c>
      <c r="I10" s="18" t="s">
        <v>13</v>
      </c>
      <c r="J10" s="34" t="s">
        <v>13</v>
      </c>
      <c r="M10" s="29">
        <v>2</v>
      </c>
      <c r="O10" s="29">
        <v>1</v>
      </c>
      <c r="P10" s="29">
        <v>11500</v>
      </c>
      <c r="Q10" s="29" t="s">
        <v>14</v>
      </c>
      <c r="R10" s="29">
        <v>11500</v>
      </c>
      <c r="S10" s="29">
        <v>13915</v>
      </c>
    </row>
    <row r="11" spans="1:22" x14ac:dyDescent="0.2">
      <c r="A11" s="21" t="s">
        <v>19</v>
      </c>
      <c r="B11" s="22" t="s">
        <v>20</v>
      </c>
      <c r="C11" s="9"/>
      <c r="D11" s="9"/>
      <c r="E11" s="9" t="s">
        <v>13</v>
      </c>
      <c r="F11" s="10">
        <v>1</v>
      </c>
      <c r="G11" s="18"/>
      <c r="H11" s="20">
        <v>0.21</v>
      </c>
      <c r="I11" s="18">
        <f>G11*F11</f>
        <v>0</v>
      </c>
      <c r="J11" s="34">
        <f>I11*1.21</f>
        <v>0</v>
      </c>
      <c r="K11" s="29">
        <v>4090</v>
      </c>
      <c r="L11" s="29">
        <v>4948.8999999999996</v>
      </c>
      <c r="N11" s="29">
        <v>3</v>
      </c>
    </row>
    <row r="12" spans="1:22" ht="63.75" x14ac:dyDescent="0.2">
      <c r="A12" s="21" t="s">
        <v>13</v>
      </c>
      <c r="B12" s="22"/>
      <c r="C12" s="9" t="s">
        <v>13</v>
      </c>
      <c r="D12" s="9" t="s">
        <v>20</v>
      </c>
      <c r="E12" s="9" t="s">
        <v>61</v>
      </c>
      <c r="F12" s="10"/>
      <c r="G12" s="18" t="s">
        <v>13</v>
      </c>
      <c r="H12" s="20" t="s">
        <v>13</v>
      </c>
      <c r="I12" s="18" t="s">
        <v>13</v>
      </c>
      <c r="J12" s="34" t="s">
        <v>13</v>
      </c>
      <c r="M12" s="29">
        <v>3</v>
      </c>
      <c r="O12" s="29">
        <v>1</v>
      </c>
      <c r="P12" s="29">
        <v>4090</v>
      </c>
      <c r="Q12" s="29" t="s">
        <v>14</v>
      </c>
      <c r="R12" s="29">
        <v>4090</v>
      </c>
      <c r="S12" s="29">
        <v>4948.8999999999996</v>
      </c>
    </row>
    <row r="13" spans="1:22" x14ac:dyDescent="0.2">
      <c r="A13" s="21" t="s">
        <v>21</v>
      </c>
      <c r="B13" s="22" t="s">
        <v>22</v>
      </c>
      <c r="C13" s="9"/>
      <c r="D13" s="9"/>
      <c r="E13" s="9" t="s">
        <v>13</v>
      </c>
      <c r="F13" s="10">
        <v>1</v>
      </c>
      <c r="G13" s="18"/>
      <c r="H13" s="20">
        <v>0.21</v>
      </c>
      <c r="I13" s="18">
        <f>G13*F13</f>
        <v>0</v>
      </c>
      <c r="J13" s="34">
        <f>I13*1.21</f>
        <v>0</v>
      </c>
      <c r="K13" s="29">
        <v>271680</v>
      </c>
      <c r="L13" s="29">
        <v>328732.79999999999</v>
      </c>
      <c r="N13" s="29">
        <v>4</v>
      </c>
    </row>
    <row r="14" spans="1:22" ht="395.25" x14ac:dyDescent="0.2">
      <c r="A14" s="21" t="s">
        <v>13</v>
      </c>
      <c r="B14" s="22"/>
      <c r="C14" s="9" t="s">
        <v>13</v>
      </c>
      <c r="D14" s="9" t="s">
        <v>22</v>
      </c>
      <c r="E14" s="9" t="s">
        <v>62</v>
      </c>
      <c r="F14" s="10"/>
      <c r="G14" s="18" t="s">
        <v>13</v>
      </c>
      <c r="H14" s="20" t="s">
        <v>13</v>
      </c>
      <c r="I14" s="18"/>
      <c r="J14" s="34" t="s">
        <v>13</v>
      </c>
      <c r="M14" s="29">
        <v>4</v>
      </c>
      <c r="O14" s="29">
        <v>1</v>
      </c>
      <c r="P14" s="29">
        <v>271680</v>
      </c>
      <c r="Q14" s="29" t="s">
        <v>14</v>
      </c>
      <c r="R14" s="29">
        <v>271680</v>
      </c>
      <c r="S14" s="29">
        <v>328732.79999999999</v>
      </c>
    </row>
    <row r="15" spans="1:22" x14ac:dyDescent="0.2">
      <c r="A15" s="21" t="s">
        <v>23</v>
      </c>
      <c r="B15" s="22" t="s">
        <v>24</v>
      </c>
      <c r="C15" s="9"/>
      <c r="D15" s="9"/>
      <c r="E15" s="9" t="s">
        <v>13</v>
      </c>
      <c r="F15" s="10">
        <v>25</v>
      </c>
      <c r="G15" s="18"/>
      <c r="H15" s="20">
        <v>0.21</v>
      </c>
      <c r="I15" s="18">
        <f>G15*F15</f>
        <v>0</v>
      </c>
      <c r="J15" s="34">
        <f>I15*1.21</f>
        <v>0</v>
      </c>
      <c r="K15" s="29">
        <v>36250</v>
      </c>
      <c r="L15" s="29">
        <v>43862.5</v>
      </c>
      <c r="N15" s="29">
        <v>5</v>
      </c>
    </row>
    <row r="16" spans="1:22" x14ac:dyDescent="0.2">
      <c r="A16" s="21" t="s">
        <v>13</v>
      </c>
      <c r="B16" s="22"/>
      <c r="C16" s="9" t="s">
        <v>13</v>
      </c>
      <c r="D16" s="9" t="s">
        <v>24</v>
      </c>
      <c r="E16" s="9" t="s">
        <v>25</v>
      </c>
      <c r="F16" s="10"/>
      <c r="G16" s="18" t="s">
        <v>13</v>
      </c>
      <c r="H16" s="20" t="s">
        <v>13</v>
      </c>
      <c r="I16" s="18" t="s">
        <v>13</v>
      </c>
      <c r="J16" s="34" t="s">
        <v>13</v>
      </c>
      <c r="M16" s="29">
        <v>5</v>
      </c>
      <c r="O16" s="29">
        <v>25</v>
      </c>
      <c r="P16" s="29">
        <v>1450</v>
      </c>
      <c r="Q16" s="29" t="s">
        <v>14</v>
      </c>
      <c r="R16" s="29">
        <v>36250</v>
      </c>
      <c r="S16" s="29">
        <v>43862.5</v>
      </c>
    </row>
    <row r="17" spans="1:19" x14ac:dyDescent="0.2">
      <c r="A17" s="21" t="s">
        <v>26</v>
      </c>
      <c r="B17" s="22" t="s">
        <v>27</v>
      </c>
      <c r="C17" s="9"/>
      <c r="D17" s="9"/>
      <c r="E17" s="9" t="s">
        <v>13</v>
      </c>
      <c r="F17" s="10">
        <v>1</v>
      </c>
      <c r="G17" s="18"/>
      <c r="H17" s="20">
        <v>0.21</v>
      </c>
      <c r="I17" s="18">
        <f>G17*F17</f>
        <v>0</v>
      </c>
      <c r="J17" s="34">
        <f>I17*1.21</f>
        <v>0</v>
      </c>
      <c r="K17" s="29">
        <v>15000</v>
      </c>
      <c r="L17" s="29">
        <v>18150</v>
      </c>
      <c r="N17" s="29">
        <v>6</v>
      </c>
    </row>
    <row r="18" spans="1:19" ht="38.25" x14ac:dyDescent="0.2">
      <c r="A18" s="21" t="s">
        <v>13</v>
      </c>
      <c r="B18" s="22"/>
      <c r="C18" s="9" t="s">
        <v>13</v>
      </c>
      <c r="D18" s="9" t="s">
        <v>28</v>
      </c>
      <c r="E18" s="9" t="s">
        <v>29</v>
      </c>
      <c r="F18" s="10"/>
      <c r="G18" s="18" t="s">
        <v>13</v>
      </c>
      <c r="H18" s="20" t="s">
        <v>13</v>
      </c>
      <c r="I18" s="18" t="s">
        <v>13</v>
      </c>
      <c r="J18" s="34" t="s">
        <v>13</v>
      </c>
      <c r="M18" s="29">
        <v>6</v>
      </c>
      <c r="O18" s="29">
        <v>1</v>
      </c>
      <c r="P18" s="29">
        <v>15000</v>
      </c>
      <c r="Q18" s="29" t="s">
        <v>14</v>
      </c>
      <c r="R18" s="29">
        <v>15000</v>
      </c>
      <c r="S18" s="29">
        <v>18150</v>
      </c>
    </row>
    <row r="19" spans="1:19" x14ac:dyDescent="0.2">
      <c r="A19" s="21" t="s">
        <v>30</v>
      </c>
      <c r="B19" s="22" t="s">
        <v>31</v>
      </c>
      <c r="C19" s="9"/>
      <c r="D19" s="9"/>
      <c r="E19" s="9" t="s">
        <v>13</v>
      </c>
      <c r="F19" s="10">
        <v>1</v>
      </c>
      <c r="G19" s="18"/>
      <c r="H19" s="20">
        <v>0.21</v>
      </c>
      <c r="I19" s="18">
        <f>G19*F19</f>
        <v>0</v>
      </c>
      <c r="J19" s="34">
        <f>I19*1.21</f>
        <v>0</v>
      </c>
      <c r="K19" s="29">
        <v>26890</v>
      </c>
      <c r="L19" s="29">
        <v>32536.899999999998</v>
      </c>
      <c r="N19" s="29">
        <v>7</v>
      </c>
    </row>
    <row r="20" spans="1:19" ht="25.5" x14ac:dyDescent="0.2">
      <c r="A20" s="21" t="s">
        <v>13</v>
      </c>
      <c r="B20" s="22"/>
      <c r="C20" s="9" t="s">
        <v>13</v>
      </c>
      <c r="D20" s="9" t="s">
        <v>32</v>
      </c>
      <c r="E20" s="9" t="s">
        <v>13</v>
      </c>
      <c r="F20" s="10"/>
      <c r="G20" s="18" t="s">
        <v>13</v>
      </c>
      <c r="H20" s="20" t="s">
        <v>13</v>
      </c>
      <c r="I20" s="18" t="s">
        <v>13</v>
      </c>
      <c r="J20" s="34" t="s">
        <v>13</v>
      </c>
      <c r="M20" s="29">
        <v>7</v>
      </c>
      <c r="O20" s="29">
        <v>1</v>
      </c>
      <c r="P20" s="29">
        <v>26890</v>
      </c>
      <c r="Q20" s="29" t="s">
        <v>14</v>
      </c>
      <c r="R20" s="29">
        <v>26890</v>
      </c>
      <c r="S20" s="29">
        <v>32536.899999999998</v>
      </c>
    </row>
    <row r="21" spans="1:19" x14ac:dyDescent="0.2">
      <c r="A21" s="21" t="s">
        <v>33</v>
      </c>
      <c r="B21" s="22" t="s">
        <v>34</v>
      </c>
      <c r="C21" s="9"/>
      <c r="D21" s="9"/>
      <c r="E21" s="9" t="s">
        <v>13</v>
      </c>
      <c r="F21" s="10">
        <v>6</v>
      </c>
      <c r="G21" s="18"/>
      <c r="H21" s="20">
        <v>0.21</v>
      </c>
      <c r="I21" s="18">
        <f>G21*F21</f>
        <v>0</v>
      </c>
      <c r="J21" s="34">
        <f>I21*1.21</f>
        <v>0</v>
      </c>
      <c r="K21" s="29">
        <v>43920</v>
      </c>
      <c r="L21" s="29">
        <v>53143.199999999997</v>
      </c>
      <c r="N21" s="29">
        <v>8</v>
      </c>
    </row>
    <row r="22" spans="1:19" ht="51" x14ac:dyDescent="0.2">
      <c r="A22" s="21" t="s">
        <v>13</v>
      </c>
      <c r="B22" s="22"/>
      <c r="C22" s="9" t="s">
        <v>13</v>
      </c>
      <c r="D22" s="9" t="s">
        <v>34</v>
      </c>
      <c r="E22" s="9" t="s">
        <v>35</v>
      </c>
      <c r="F22" s="10"/>
      <c r="G22" s="18" t="s">
        <v>13</v>
      </c>
      <c r="H22" s="20" t="s">
        <v>13</v>
      </c>
      <c r="I22" s="18" t="s">
        <v>13</v>
      </c>
      <c r="J22" s="34" t="s">
        <v>13</v>
      </c>
      <c r="M22" s="29">
        <v>8</v>
      </c>
      <c r="O22" s="29">
        <v>6</v>
      </c>
      <c r="P22" s="29">
        <v>4970</v>
      </c>
      <c r="Q22" s="29" t="s">
        <v>14</v>
      </c>
      <c r="R22" s="29">
        <v>29820</v>
      </c>
      <c r="S22" s="29">
        <v>36082.199999999997</v>
      </c>
    </row>
    <row r="23" spans="1:19" x14ac:dyDescent="0.2">
      <c r="A23" s="21" t="s">
        <v>36</v>
      </c>
      <c r="B23" s="22" t="s">
        <v>37</v>
      </c>
      <c r="C23" s="9"/>
      <c r="D23" s="9"/>
      <c r="E23" s="9" t="s">
        <v>13</v>
      </c>
      <c r="F23" s="10">
        <v>4</v>
      </c>
      <c r="G23" s="18"/>
      <c r="H23" s="20">
        <v>0.21</v>
      </c>
      <c r="I23" s="18">
        <f>G23*F23</f>
        <v>0</v>
      </c>
      <c r="J23" s="34">
        <f>I23*1.21</f>
        <v>0</v>
      </c>
      <c r="K23" s="29">
        <v>35440</v>
      </c>
      <c r="L23" s="29">
        <v>42882.399999999994</v>
      </c>
      <c r="N23" s="29">
        <v>9</v>
      </c>
    </row>
    <row r="24" spans="1:19" ht="51" x14ac:dyDescent="0.2">
      <c r="A24" s="21" t="s">
        <v>13</v>
      </c>
      <c r="B24" s="22"/>
      <c r="C24" s="9" t="s">
        <v>13</v>
      </c>
      <c r="D24" s="9" t="s">
        <v>37</v>
      </c>
      <c r="E24" s="9" t="s">
        <v>63</v>
      </c>
      <c r="F24" s="10"/>
      <c r="G24" s="18" t="s">
        <v>13</v>
      </c>
      <c r="H24" s="20" t="s">
        <v>13</v>
      </c>
      <c r="I24" s="18" t="s">
        <v>13</v>
      </c>
      <c r="J24" s="34" t="s">
        <v>13</v>
      </c>
      <c r="M24" s="29">
        <v>9</v>
      </c>
      <c r="O24" s="29">
        <v>4</v>
      </c>
      <c r="P24" s="29">
        <v>6510</v>
      </c>
      <c r="Q24" s="29" t="s">
        <v>14</v>
      </c>
      <c r="R24" s="29">
        <v>26040</v>
      </c>
      <c r="S24" s="29">
        <v>31508.399999999998</v>
      </c>
    </row>
    <row r="25" spans="1:19" x14ac:dyDescent="0.2">
      <c r="A25" s="21" t="s">
        <v>38</v>
      </c>
      <c r="B25" s="22" t="s">
        <v>39</v>
      </c>
      <c r="C25" s="9"/>
      <c r="D25" s="9"/>
      <c r="E25" s="9" t="s">
        <v>13</v>
      </c>
      <c r="F25" s="10">
        <v>24</v>
      </c>
      <c r="G25" s="18"/>
      <c r="H25" s="20">
        <v>0.21</v>
      </c>
      <c r="I25" s="18">
        <f>G25*F25</f>
        <v>0</v>
      </c>
      <c r="J25" s="34">
        <f>I25*1.21</f>
        <v>0</v>
      </c>
      <c r="K25" s="29">
        <v>53040</v>
      </c>
      <c r="L25" s="29">
        <v>64178.399999999994</v>
      </c>
      <c r="N25" s="29">
        <v>10</v>
      </c>
    </row>
    <row r="26" spans="1:19" ht="25.5" x14ac:dyDescent="0.2">
      <c r="A26" s="21" t="s">
        <v>13</v>
      </c>
      <c r="B26" s="22"/>
      <c r="C26" s="9" t="s">
        <v>13</v>
      </c>
      <c r="D26" s="9" t="s">
        <v>39</v>
      </c>
      <c r="E26" s="9" t="s">
        <v>64</v>
      </c>
      <c r="F26" s="10"/>
      <c r="G26" s="18" t="s">
        <v>13</v>
      </c>
      <c r="H26" s="20" t="s">
        <v>13</v>
      </c>
      <c r="I26" s="18" t="s">
        <v>13</v>
      </c>
      <c r="J26" s="34" t="s">
        <v>13</v>
      </c>
      <c r="M26" s="29">
        <v>10</v>
      </c>
      <c r="O26" s="29">
        <v>24</v>
      </c>
      <c r="P26" s="29">
        <v>2210</v>
      </c>
      <c r="Q26" s="29" t="s">
        <v>14</v>
      </c>
      <c r="R26" s="29">
        <v>53040</v>
      </c>
      <c r="S26" s="29">
        <v>64178.399999999994</v>
      </c>
    </row>
    <row r="27" spans="1:19" x14ac:dyDescent="0.2">
      <c r="A27" s="21" t="s">
        <v>40</v>
      </c>
      <c r="B27" s="22" t="s">
        <v>41</v>
      </c>
      <c r="C27" s="9"/>
      <c r="D27" s="9"/>
      <c r="E27" s="9" t="s">
        <v>13</v>
      </c>
      <c r="F27" s="10">
        <v>1</v>
      </c>
      <c r="G27" s="18"/>
      <c r="H27" s="20">
        <v>0.21</v>
      </c>
      <c r="I27" s="18">
        <f>G27*F27</f>
        <v>0</v>
      </c>
      <c r="J27" s="34">
        <f>I27*1.21</f>
        <v>0</v>
      </c>
      <c r="K27" s="29">
        <v>28980</v>
      </c>
      <c r="L27" s="29">
        <v>35065.799999999996</v>
      </c>
      <c r="N27" s="29">
        <v>11</v>
      </c>
    </row>
    <row r="28" spans="1:19" x14ac:dyDescent="0.2">
      <c r="A28" s="21" t="s">
        <v>13</v>
      </c>
      <c r="B28" s="22"/>
      <c r="C28" s="9" t="s">
        <v>13</v>
      </c>
      <c r="D28" s="9" t="s">
        <v>41</v>
      </c>
      <c r="E28" s="9"/>
      <c r="F28" s="10"/>
      <c r="G28" s="18" t="s">
        <v>13</v>
      </c>
      <c r="H28" s="20" t="s">
        <v>13</v>
      </c>
      <c r="I28" s="18" t="s">
        <v>13</v>
      </c>
      <c r="J28" s="34" t="s">
        <v>13</v>
      </c>
      <c r="M28" s="29">
        <v>11</v>
      </c>
      <c r="O28" s="29">
        <v>1</v>
      </c>
      <c r="P28" s="29">
        <v>8630</v>
      </c>
      <c r="Q28" s="29" t="s">
        <v>14</v>
      </c>
      <c r="R28" s="29">
        <v>8630</v>
      </c>
      <c r="S28" s="29">
        <v>10442.299999999999</v>
      </c>
    </row>
    <row r="29" spans="1:19" x14ac:dyDescent="0.2">
      <c r="A29" s="21" t="s">
        <v>42</v>
      </c>
      <c r="B29" s="22" t="s">
        <v>43</v>
      </c>
      <c r="C29" s="9"/>
      <c r="D29" s="9"/>
      <c r="E29" s="9" t="s">
        <v>13</v>
      </c>
      <c r="F29" s="10">
        <v>1</v>
      </c>
      <c r="G29" s="18"/>
      <c r="H29" s="20">
        <v>0.21</v>
      </c>
      <c r="I29" s="18">
        <f>G29*F29</f>
        <v>0</v>
      </c>
      <c r="J29" s="34">
        <f>I29*1.21</f>
        <v>0</v>
      </c>
      <c r="K29" s="29">
        <v>33240</v>
      </c>
      <c r="L29" s="29">
        <v>40220.400000000001</v>
      </c>
      <c r="N29" s="29">
        <v>12</v>
      </c>
    </row>
    <row r="30" spans="1:19" ht="199.5" customHeight="1" x14ac:dyDescent="0.2">
      <c r="A30" s="21" t="s">
        <v>13</v>
      </c>
      <c r="B30" s="22"/>
      <c r="C30" s="9" t="s">
        <v>13</v>
      </c>
      <c r="D30" s="9" t="s">
        <v>44</v>
      </c>
      <c r="E30" s="9" t="s">
        <v>45</v>
      </c>
      <c r="F30" s="10"/>
      <c r="G30" s="18" t="s">
        <v>13</v>
      </c>
      <c r="H30" s="20" t="s">
        <v>13</v>
      </c>
      <c r="I30" s="18" t="s">
        <v>13</v>
      </c>
      <c r="J30" s="34" t="s">
        <v>13</v>
      </c>
      <c r="M30" s="29">
        <v>12</v>
      </c>
      <c r="O30" s="29">
        <v>1</v>
      </c>
      <c r="P30" s="29">
        <v>33240</v>
      </c>
      <c r="Q30" s="29" t="s">
        <v>14</v>
      </c>
      <c r="R30" s="29">
        <v>33240</v>
      </c>
      <c r="S30" s="29">
        <v>40220.400000000001</v>
      </c>
    </row>
    <row r="31" spans="1:19" x14ac:dyDescent="0.2">
      <c r="A31" s="21" t="s">
        <v>46</v>
      </c>
      <c r="B31" s="22" t="s">
        <v>47</v>
      </c>
      <c r="C31" s="9"/>
      <c r="D31" s="9"/>
      <c r="E31" s="9" t="s">
        <v>13</v>
      </c>
      <c r="F31" s="10">
        <v>1</v>
      </c>
      <c r="G31" s="18"/>
      <c r="H31" s="20">
        <v>0.21</v>
      </c>
      <c r="I31" s="18">
        <f>G31*F31</f>
        <v>0</v>
      </c>
      <c r="J31" s="34">
        <f>I31*1.21</f>
        <v>0</v>
      </c>
      <c r="K31" s="29">
        <v>47366</v>
      </c>
      <c r="L31" s="29">
        <v>57312.86</v>
      </c>
      <c r="N31" s="29">
        <v>13</v>
      </c>
    </row>
    <row r="32" spans="1:19" ht="93.75" customHeight="1" x14ac:dyDescent="0.2">
      <c r="A32" s="21" t="s">
        <v>13</v>
      </c>
      <c r="B32" s="22"/>
      <c r="C32" s="9" t="s">
        <v>13</v>
      </c>
      <c r="D32" s="9" t="s">
        <v>48</v>
      </c>
      <c r="E32" s="9" t="s">
        <v>49</v>
      </c>
      <c r="F32" s="10"/>
      <c r="G32" s="18" t="s">
        <v>13</v>
      </c>
      <c r="H32" s="20" t="s">
        <v>13</v>
      </c>
      <c r="I32" s="18" t="s">
        <v>13</v>
      </c>
      <c r="J32" s="34" t="s">
        <v>13</v>
      </c>
      <c r="M32" s="29">
        <v>13</v>
      </c>
      <c r="O32" s="29">
        <v>1</v>
      </c>
      <c r="P32" s="29">
        <v>47366</v>
      </c>
      <c r="Q32" s="29" t="s">
        <v>14</v>
      </c>
      <c r="R32" s="29">
        <v>47366</v>
      </c>
      <c r="S32" s="29">
        <v>57312.86</v>
      </c>
    </row>
    <row r="33" spans="1:19" x14ac:dyDescent="0.2">
      <c r="A33" s="21" t="s">
        <v>50</v>
      </c>
      <c r="B33" s="22" t="s">
        <v>51</v>
      </c>
      <c r="C33" s="9"/>
      <c r="D33" s="9"/>
      <c r="E33" s="9" t="s">
        <v>13</v>
      </c>
      <c r="F33" s="10">
        <v>1</v>
      </c>
      <c r="G33" s="18"/>
      <c r="H33" s="20">
        <v>0.21</v>
      </c>
      <c r="I33" s="18">
        <f>G33*F33</f>
        <v>0</v>
      </c>
      <c r="J33" s="34">
        <f>I33*1.21</f>
        <v>0</v>
      </c>
      <c r="K33" s="29">
        <v>3230</v>
      </c>
      <c r="L33" s="29">
        <v>3908.2999999999997</v>
      </c>
      <c r="N33" s="29">
        <v>14</v>
      </c>
    </row>
    <row r="34" spans="1:19" ht="25.5" x14ac:dyDescent="0.2">
      <c r="A34" s="21" t="s">
        <v>13</v>
      </c>
      <c r="B34" s="22"/>
      <c r="C34" s="9" t="s">
        <v>13</v>
      </c>
      <c r="D34" s="9" t="s">
        <v>51</v>
      </c>
      <c r="E34" s="9" t="s">
        <v>65</v>
      </c>
      <c r="F34" s="10"/>
      <c r="G34" s="18" t="s">
        <v>13</v>
      </c>
      <c r="H34" s="20" t="s">
        <v>13</v>
      </c>
      <c r="I34" s="18" t="s">
        <v>13</v>
      </c>
      <c r="J34" s="34" t="s">
        <v>13</v>
      </c>
      <c r="M34" s="29">
        <v>14</v>
      </c>
      <c r="O34" s="29">
        <v>1</v>
      </c>
      <c r="P34" s="29">
        <v>3230</v>
      </c>
      <c r="Q34" s="29" t="s">
        <v>14</v>
      </c>
      <c r="R34" s="29">
        <v>3230</v>
      </c>
      <c r="S34" s="29">
        <v>3908.2999999999997</v>
      </c>
    </row>
    <row r="35" spans="1:19" x14ac:dyDescent="0.2">
      <c r="A35" s="21" t="s">
        <v>52</v>
      </c>
      <c r="B35" s="22" t="s">
        <v>53</v>
      </c>
      <c r="C35" s="9"/>
      <c r="D35" s="9"/>
      <c r="E35" s="9" t="s">
        <v>13</v>
      </c>
      <c r="F35" s="10">
        <v>1</v>
      </c>
      <c r="G35" s="18"/>
      <c r="H35" s="20">
        <v>0.21</v>
      </c>
      <c r="I35" s="18">
        <f>G35*F35</f>
        <v>0</v>
      </c>
      <c r="J35" s="34">
        <f>I35*1.21</f>
        <v>0</v>
      </c>
      <c r="K35" s="29">
        <v>19900</v>
      </c>
      <c r="L35" s="29">
        <v>24079</v>
      </c>
      <c r="N35" s="29">
        <v>15</v>
      </c>
    </row>
    <row r="36" spans="1:19" ht="38.25" x14ac:dyDescent="0.2">
      <c r="A36" s="21" t="s">
        <v>13</v>
      </c>
      <c r="B36" s="22"/>
      <c r="C36" s="9" t="s">
        <v>13</v>
      </c>
      <c r="D36" s="9" t="s">
        <v>67</v>
      </c>
      <c r="E36" s="9" t="s">
        <v>66</v>
      </c>
      <c r="F36" s="10"/>
      <c r="G36" s="18" t="s">
        <v>13</v>
      </c>
      <c r="H36" s="20" t="s">
        <v>13</v>
      </c>
      <c r="I36" s="18" t="s">
        <v>13</v>
      </c>
      <c r="J36" s="34" t="s">
        <v>13</v>
      </c>
      <c r="M36" s="29">
        <v>15</v>
      </c>
      <c r="O36" s="29">
        <v>1</v>
      </c>
      <c r="P36" s="29">
        <v>19900</v>
      </c>
      <c r="Q36" s="29" t="s">
        <v>14</v>
      </c>
      <c r="R36" s="29">
        <v>19900</v>
      </c>
      <c r="S36" s="29">
        <v>24079</v>
      </c>
    </row>
    <row r="37" spans="1:19" x14ac:dyDescent="0.2">
      <c r="A37" s="21" t="s">
        <v>54</v>
      </c>
      <c r="B37" s="22" t="s">
        <v>55</v>
      </c>
      <c r="C37" s="9"/>
      <c r="D37" s="9"/>
      <c r="E37" s="9" t="s">
        <v>13</v>
      </c>
      <c r="F37" s="10">
        <v>1</v>
      </c>
      <c r="G37" s="18"/>
      <c r="H37" s="20">
        <v>0.21</v>
      </c>
      <c r="I37" s="18">
        <f>G37*F37</f>
        <v>0</v>
      </c>
      <c r="J37" s="34">
        <f>I37*1.21</f>
        <v>0</v>
      </c>
      <c r="K37" s="29">
        <v>840</v>
      </c>
      <c r="L37" s="29">
        <v>1016.4</v>
      </c>
      <c r="N37" s="29">
        <v>16</v>
      </c>
    </row>
    <row r="38" spans="1:19" ht="89.25" x14ac:dyDescent="0.2">
      <c r="A38" s="21" t="s">
        <v>13</v>
      </c>
      <c r="B38" s="22"/>
      <c r="C38" s="9" t="s">
        <v>13</v>
      </c>
      <c r="D38" s="9" t="s">
        <v>55</v>
      </c>
      <c r="E38" s="9" t="s">
        <v>56</v>
      </c>
      <c r="F38" s="10"/>
      <c r="G38" s="18" t="s">
        <v>13</v>
      </c>
      <c r="H38" s="20" t="s">
        <v>13</v>
      </c>
      <c r="I38" s="18" t="s">
        <v>13</v>
      </c>
      <c r="J38" s="34" t="s">
        <v>13</v>
      </c>
      <c r="M38" s="29">
        <v>16</v>
      </c>
      <c r="O38" s="29">
        <v>1</v>
      </c>
      <c r="P38" s="29">
        <v>840</v>
      </c>
      <c r="Q38" s="29" t="s">
        <v>14</v>
      </c>
      <c r="R38" s="29">
        <v>840</v>
      </c>
      <c r="S38" s="29">
        <v>1016.4</v>
      </c>
    </row>
    <row r="39" spans="1:19" x14ac:dyDescent="0.2">
      <c r="A39" s="21" t="s">
        <v>57</v>
      </c>
      <c r="B39" s="22" t="s">
        <v>58</v>
      </c>
      <c r="C39" s="9"/>
      <c r="D39" s="9"/>
      <c r="E39" s="9" t="s">
        <v>13</v>
      </c>
      <c r="F39" s="10">
        <v>1</v>
      </c>
      <c r="G39" s="18"/>
      <c r="H39" s="20">
        <v>0.21</v>
      </c>
      <c r="I39" s="18">
        <f>G39*F39</f>
        <v>0</v>
      </c>
      <c r="J39" s="34">
        <f>I39*1.21</f>
        <v>0</v>
      </c>
      <c r="K39" s="29">
        <v>12150</v>
      </c>
      <c r="L39" s="29">
        <v>14701.5</v>
      </c>
      <c r="N39" s="29">
        <v>17</v>
      </c>
    </row>
    <row r="40" spans="1:19" x14ac:dyDescent="0.2">
      <c r="A40" s="21" t="s">
        <v>13</v>
      </c>
      <c r="B40" s="22"/>
      <c r="C40" s="9" t="s">
        <v>13</v>
      </c>
      <c r="D40" s="9" t="s">
        <v>58</v>
      </c>
      <c r="E40" s="9"/>
      <c r="F40" s="10"/>
      <c r="G40" s="18" t="s">
        <v>13</v>
      </c>
      <c r="H40" s="20" t="s">
        <v>13</v>
      </c>
      <c r="I40" s="18" t="s">
        <v>13</v>
      </c>
      <c r="J40" s="34" t="s">
        <v>13</v>
      </c>
      <c r="M40" s="29">
        <v>17</v>
      </c>
      <c r="O40" s="29">
        <v>1</v>
      </c>
      <c r="P40" s="29">
        <v>1660</v>
      </c>
      <c r="Q40" s="29" t="s">
        <v>14</v>
      </c>
      <c r="R40" s="29">
        <v>1660</v>
      </c>
      <c r="S40" s="29">
        <v>2008.6</v>
      </c>
    </row>
  </sheetData>
  <mergeCells count="3">
    <mergeCell ref="I2:J2"/>
    <mergeCell ref="I3:J3"/>
    <mergeCell ref="I4:J4"/>
  </mergeCells>
  <conditionalFormatting sqref="A7:J40">
    <cfRule type="expression" dxfId="5" priority="57">
      <formula>$M7=0</formula>
    </cfRule>
    <cfRule type="cellIs" dxfId="4" priority="58" operator="equal">
      <formula>0</formula>
    </cfRule>
  </conditionalFormatting>
  <conditionalFormatting sqref="F7">
    <cfRule type="expression" dxfId="3" priority="39">
      <formula>$M7=0</formula>
    </cfRule>
    <cfRule type="cellIs" dxfId="2" priority="40" operator="equal">
      <formula>0</formula>
    </cfRule>
  </conditionalFormatting>
  <conditionalFormatting sqref="F7">
    <cfRule type="expression" dxfId="1" priority="37">
      <formula>$M7=0</formula>
    </cfRule>
    <cfRule type="cellIs" dxfId="0" priority="38" operator="equal">
      <formula>0</formula>
    </cfRule>
  </conditionalFormatting>
  <pageMargins left="0.47244094488188981" right="0.23622047244094491" top="0" bottom="0"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KALKULACE</vt:lpstr>
      <vt:lpstr>KALKULACE!Oblast_tisku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NoLubos</dc:creator>
  <cp:lastModifiedBy>Fíla Jan</cp:lastModifiedBy>
  <dcterms:created xsi:type="dcterms:W3CDTF">2016-11-14T13:56:29Z</dcterms:created>
  <dcterms:modified xsi:type="dcterms:W3CDTF">2019-01-03T07:36:07Z</dcterms:modified>
</cp:coreProperties>
</file>