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729"/>
  <workbookPr defaultThemeVersion="124226"/>
  <bookViews>
    <workbookView xWindow="65428" yWindow="65428" windowWidth="23256" windowHeight="13176" activeTab="0"/>
  </bookViews>
  <sheets>
    <sheet name="Titulní list rozpočtu" sheetId="1" r:id="rId1"/>
    <sheet name="Rekapitulace" sheetId="2" r:id="rId2"/>
    <sheet name="Položky všech ceníků" sheetId="3" r:id="rId3"/>
  </sheets>
  <definedNames>
    <definedName name="_xlnm.Print_Titles" localSheetId="0">'Titulní list rozpočtu'!$1:$7</definedName>
    <definedName name="_xlnm.Print_Titles" localSheetId="2">'Položky všech ceníků'!$1:$7</definedName>
  </definedNames>
  <calcPr calcId="191029"/>
  <extLst/>
</workbook>
</file>

<file path=xl/sharedStrings.xml><?xml version="1.0" encoding="utf-8"?>
<sst xmlns="http://schemas.openxmlformats.org/spreadsheetml/2006/main" count="672" uniqueCount="338">
  <si>
    <r>
      <rPr>
        <b/>
        <sz val="16"/>
        <color rgb="FFFF0000"/>
        <rFont val="Arial"/>
        <family val="2"/>
      </rPr>
      <t>Sollertia spol. s r.o.</t>
    </r>
  </si>
  <si>
    <t>Lipová 93, 541 01 Trutnov, tel./fax 499 814 092, mobil 604 973 681</t>
  </si>
  <si>
    <t>e-mail: podlipny@sollertia.cz, web: www.sollertia.cz</t>
  </si>
  <si>
    <t xml:space="preserve">zpracováno programem OCEP </t>
  </si>
  <si>
    <t>Zakázka číslo:</t>
  </si>
  <si>
    <t>210084-401</t>
  </si>
  <si>
    <t>Název:</t>
  </si>
  <si>
    <t>Dvůr Králové nad Labem, ul. Zborovská - rekonstrukce</t>
  </si>
  <si>
    <t/>
  </si>
  <si>
    <t>SO 401 Veřejné osvětlení</t>
  </si>
  <si>
    <t>Investor:</t>
  </si>
  <si>
    <t xml:space="preserve">Město Dvůr Králové nad Labem, </t>
  </si>
  <si>
    <t>nám. T. G. Masaryka 38,  Dvůr Králové nad Labem</t>
  </si>
  <si>
    <t>vypracoval:</t>
  </si>
  <si>
    <t>Lukáš Jirásek</t>
  </si>
  <si>
    <t>e-mail:</t>
  </si>
  <si>
    <t>telefon:</t>
  </si>
  <si>
    <t>dne:</t>
  </si>
  <si>
    <t>02.02.2022</t>
  </si>
  <si>
    <t>Rekapitulace</t>
  </si>
  <si>
    <t>Kap.</t>
  </si>
  <si>
    <t>Popis položky</t>
  </si>
  <si>
    <t>Základ DPH</t>
  </si>
  <si>
    <t>A.</t>
  </si>
  <si>
    <t>UPRAVENÉ ROZPOČTOVÉ NÁKLADY</t>
  </si>
  <si>
    <t>1.</t>
  </si>
  <si>
    <t>2.</t>
  </si>
  <si>
    <t>3.</t>
  </si>
  <si>
    <t>4.</t>
  </si>
  <si>
    <t>5.</t>
  </si>
  <si>
    <t>6.</t>
  </si>
  <si>
    <t>7.</t>
  </si>
  <si>
    <t>CELKEM URN</t>
  </si>
  <si>
    <t>Σ</t>
  </si>
  <si>
    <t>REKAPITULACE CELKEM</t>
  </si>
  <si>
    <t>21-M - Elektromontážní práce – silnoproud</t>
  </si>
  <si>
    <t>Poř.č.</t>
  </si>
  <si>
    <t>Číslo pol.</t>
  </si>
  <si>
    <t>Cena/jedn. [Kč]</t>
  </si>
  <si>
    <t>Množství</t>
  </si>
  <si>
    <t>Jedn.</t>
  </si>
  <si>
    <t>Celkem [Kč]</t>
  </si>
  <si>
    <t>210204002</t>
  </si>
  <si>
    <t>Demontáž stožárů osvětlení parkových ocelových (do šrotu)</t>
  </si>
  <si>
    <t>1,00</t>
  </si>
  <si>
    <t>ks</t>
  </si>
  <si>
    <t>210204011</t>
  </si>
  <si>
    <t>Demontáž stožárů osvětlení ocelových samostatně stojících délky do 12 m (do šrotu)</t>
  </si>
  <si>
    <t>11,00</t>
  </si>
  <si>
    <t>210204103</t>
  </si>
  <si>
    <t>Montáž výložníků osvětlení jednoramenných sloupových hmotnosti do 35 kg (do šrotu)</t>
  </si>
  <si>
    <t>210204125</t>
  </si>
  <si>
    <t>Demontáž patic stožárů osvětlení litinových (do šrotu)</t>
  </si>
  <si>
    <t>12,00</t>
  </si>
  <si>
    <t>210204201</t>
  </si>
  <si>
    <t>Demontáž elektrovýzbroje stožárů osvětlení 1 okruh (do šrotu)</t>
  </si>
  <si>
    <t>Montáž stožárů osvětlení parkových ocelových</t>
  </si>
  <si>
    <t>2,00</t>
  </si>
  <si>
    <t>Montáž stožárů osvětlení ocelových samostatně stojících délky do 12 m</t>
  </si>
  <si>
    <t>19,00</t>
  </si>
  <si>
    <t>Montáž výložníků osvětlení jednoramenných sloupových hmotnosti do 35 kg</t>
  </si>
  <si>
    <t>21,00</t>
  </si>
  <si>
    <t>Montáž elektrovýzbroje stožárů osvětlení 1 okruh</t>
  </si>
  <si>
    <t>46-M - Zemní a pomocné stavební práce při elektromontážích</t>
  </si>
  <si>
    <t>460010024</t>
  </si>
  <si>
    <t>Vytyčení trasy vedení kabelového podzemního v zastavěném prostoru</t>
  </si>
  <si>
    <t>0,73</t>
  </si>
  <si>
    <t>km</t>
  </si>
  <si>
    <t>18+14+12+32+31+25+32+31+31+32+36+30+30+6+35+32+76+14+34+33+33+19+20+13+9+32+15</t>
  </si>
  <si>
    <t>460161132</t>
  </si>
  <si>
    <t>Hloubení kabelových rýh ručně š 35 cm hl 40 cm v hornině tř I skupiny 3</t>
  </si>
  <si>
    <t>266,00</t>
  </si>
  <si>
    <t>m</t>
  </si>
  <si>
    <t>12+28+31+13+24+22+27+25+16+20+9+24+15</t>
  </si>
  <si>
    <t>460161162</t>
  </si>
  <si>
    <t>Hloubení kabelových rýh ručně š 35 cm hl 70 cm v hornině tř I skupiny 3</t>
  </si>
  <si>
    <t>345,00</t>
  </si>
  <si>
    <t>4+4+(4+4)+9+4+11+30+6+35+32+64+8+34+33+33+11+7+4+8</t>
  </si>
  <si>
    <t>460161292</t>
  </si>
  <si>
    <t>Hloubení kabelových rýh ručně š 50 cm hl 100 cm v hornině tř I skupiny 3</t>
  </si>
  <si>
    <t>100,00</t>
  </si>
  <si>
    <t>14+12+16+10+12+6+8+13+9</t>
  </si>
  <si>
    <t>460242211</t>
  </si>
  <si>
    <t>Provizorní zajištění kabelů ve výkopech při jejich křížení</t>
  </si>
  <si>
    <t>135,00</t>
  </si>
  <si>
    <t>460431142</t>
  </si>
  <si>
    <t>Zásyp kabelových rýh ručně se zhutněním š 35 cm hl 40 cm z horniny tř I skupiny 3</t>
  </si>
  <si>
    <t>460431172</t>
  </si>
  <si>
    <t>Zásyp kabelových rýh ručně se zhutněním š 35 cm hl 70 cm z horniny tř I skupiny 3</t>
  </si>
  <si>
    <t>460431312</t>
  </si>
  <si>
    <t>Zásyp kabelových rýh ručně se zhutněním š 50 cm hl 100 cm z horniny tř I skupiny 3</t>
  </si>
  <si>
    <t>460611113</t>
  </si>
  <si>
    <t>Vrty nepažené pro stožáry průměru do 55 cm, hloubky do 2 m v hornině tř vrtatelnosti III</t>
  </si>
  <si>
    <t>2+19</t>
  </si>
  <si>
    <t>460631211</t>
  </si>
  <si>
    <t>Řízené horizontální vrtání při elektromontážích v hornině tř. těžitelnosti I a II skupiny 1 až 4 vnějšího průměru do 90 mm</t>
  </si>
  <si>
    <t>14,00</t>
  </si>
  <si>
    <t>460632113</t>
  </si>
  <si>
    <t>Startovací jáma pro protlak výkop včetně zásypu ručně v hornině tř. těžitelnosti I skupiny 3</t>
  </si>
  <si>
    <t>460632213</t>
  </si>
  <si>
    <t>Koncová jáma pro protlak výkop včetně zásypu ručně v hornině tř. těžitelnosti I skupiny 3</t>
  </si>
  <si>
    <t>460641113</t>
  </si>
  <si>
    <t>Základové konstrukce při elektromontážích z monolitického betonu tř. C 16/20</t>
  </si>
  <si>
    <t>10,50</t>
  </si>
  <si>
    <t>m3</t>
  </si>
  <si>
    <t>(2+19)*0,5</t>
  </si>
  <si>
    <t>460671112</t>
  </si>
  <si>
    <t>Výstražná fólie pro krytí kabelů šířky 25 cm</t>
  </si>
  <si>
    <t>725,00</t>
  </si>
  <si>
    <t>460791212</t>
  </si>
  <si>
    <t>Montáž trubek ochranných plastových ohebných do 50 mm uložených do rýhy</t>
  </si>
  <si>
    <t>930,00</t>
  </si>
  <si>
    <t>23+19+19+39+38+39+39+38+38+39+42+45+35+11+42+39+81+38+39+39+39+22+25+10+18+18+37+19</t>
  </si>
  <si>
    <t>460871153</t>
  </si>
  <si>
    <t>Podklad vozovky a chodníku z kameniva drceného se zhutněním při elektromontážích tloušťky do 20 cm</t>
  </si>
  <si>
    <t>24,50</t>
  </si>
  <si>
    <t>m2</t>
  </si>
  <si>
    <t>((10*0,5)+(1*0,5))+(12*0,5)+(4*0,5))+((2,5*2)+(7,5*2)+(1*0,5)+(1*0,5))</t>
  </si>
  <si>
    <t>460881113</t>
  </si>
  <si>
    <t>Kryt vozovky a chodníku z betonu prostého při elektromontážích tl přes 10 do 15 cm</t>
  </si>
  <si>
    <t>(2,5*2)+(7,5*2)+(1*0,5)+(1*0,5)</t>
  </si>
  <si>
    <t>460911121</t>
  </si>
  <si>
    <t>Očištění dlaždic betonových čtyřhranných z rozebraných dlažeb při elektromontážích</t>
  </si>
  <si>
    <t>5,50</t>
  </si>
  <si>
    <t>(10*0,5)+(1*0,5)</t>
  </si>
  <si>
    <t>460911122</t>
  </si>
  <si>
    <t>Očištění dlaždic betonových tvarovaných nebo zámkových z rozebraných dlažeb při elektromontážích</t>
  </si>
  <si>
    <t>8,00</t>
  </si>
  <si>
    <t>(12*0,5)+(4*0,5)</t>
  </si>
  <si>
    <t>460921221</t>
  </si>
  <si>
    <t>Kladení dlažby po překopech při elektromontážích dlaždice betonové 4hranné do lože z kameniva těženého</t>
  </si>
  <si>
    <t>460921222</t>
  </si>
  <si>
    <t>Kladení dlažby po překopech při elektromontážích dlaždice betonové zámkové do lože z kameniva těženého</t>
  </si>
  <si>
    <t>468011122</t>
  </si>
  <si>
    <t>Odstranění podkladu nebo krytu komunikace při elektromontážích z kameniva drceného tloušťky do 20 cm</t>
  </si>
  <si>
    <t>15,50</t>
  </si>
  <si>
    <t>((6*0,5)+(7*0,5)+(4*0,5)+(4*0,5))+((7*0,5)+(3*0,5))</t>
  </si>
  <si>
    <t>468011131</t>
  </si>
  <si>
    <t>Odstranění podkladu nebo krytu komunikace při elektromontážích z betonu prostého tl do 15 cm</t>
  </si>
  <si>
    <t>468021212</t>
  </si>
  <si>
    <t>Rozebrání dlažeb při elektromontážích ručně z dlaždic betonových nebo keramických do písku spáry nezalité</t>
  </si>
  <si>
    <t>468021221</t>
  </si>
  <si>
    <t>Rozebrání dlažeb při elektromontážích ručně z dlaždic zámkových do písku spáry nezalité</t>
  </si>
  <si>
    <t>468041112</t>
  </si>
  <si>
    <t>Řezání betonového podkladu nebo krytu při elektromontážích hl přes 10 do 15 cm</t>
  </si>
  <si>
    <t>4,00</t>
  </si>
  <si>
    <t>(2*1)+(2*1)</t>
  </si>
  <si>
    <t>469981111</t>
  </si>
  <si>
    <t>Přesun hmot pro pomocné stavební práce při elektromotážích</t>
  </si>
  <si>
    <t>20,50</t>
  </si>
  <si>
    <t>(21*0,5)+10</t>
  </si>
  <si>
    <t>469981211</t>
  </si>
  <si>
    <t>Příplatek k přesunu hmot pro pomocné stavební práce při elektromotážích ZKD 1000 m</t>
  </si>
  <si>
    <t>205,00</t>
  </si>
  <si>
    <t>10*((21*0,5)+10)</t>
  </si>
  <si>
    <t>800-741 - Elektroinstalace - silnoproud</t>
  </si>
  <si>
    <t>741373002</t>
  </si>
  <si>
    <t>Demontáž svítidlo výbojkové průmyslové stropní na výložník (do šrotu)</t>
  </si>
  <si>
    <t>741373003</t>
  </si>
  <si>
    <t>Demontáž svítidlo výbojkové průmyslové stropní na sloupek parkový (do šrotu)</t>
  </si>
  <si>
    <t>741122122</t>
  </si>
  <si>
    <t>Montáž kabel Cu plný kulatý žíla 3x1,5 až 6 mm2 zatažený v trubkách (např. CYKY)</t>
  </si>
  <si>
    <t>213,00</t>
  </si>
  <si>
    <t>(2*7)+(7*10)+11+11+(6*11)+9+10+11+11</t>
  </si>
  <si>
    <t>741122133</t>
  </si>
  <si>
    <t>Montáž kabel Cu plný kulatý žíla 4x10 mm2 zatažený v trubkách (např. CYKY)</t>
  </si>
  <si>
    <t>285,00</t>
  </si>
  <si>
    <t>39+42+45+35+11+81+22+10</t>
  </si>
  <si>
    <t>741122134</t>
  </si>
  <si>
    <t>Montáž kabel Cu plný kulatý žíla 4x16 až 25 mm2 zatažený v trubkách (např. CYKY)</t>
  </si>
  <si>
    <t>645,00</t>
  </si>
  <si>
    <t>23+19+19+39+38+39+38+38+39+42+39+38+39+39+39+25+18+18+37+19</t>
  </si>
  <si>
    <t>741130001</t>
  </si>
  <si>
    <t>Ukončení vodič izolovaný do 2,5mm2 v rozváděči nebo na přístroji</t>
  </si>
  <si>
    <t>126,00</t>
  </si>
  <si>
    <t>(2*3)*21</t>
  </si>
  <si>
    <t>741130005</t>
  </si>
  <si>
    <t>Ukončení vodič izolovaný do 10 mm2 v rozváděči nebo na přístroji</t>
  </si>
  <si>
    <t>60,00</t>
  </si>
  <si>
    <t>4*15</t>
  </si>
  <si>
    <t>741130006</t>
  </si>
  <si>
    <t>Ukončení vodič izolovaný do 16 mm2 v rozváděči nebo na přístroji</t>
  </si>
  <si>
    <t>160,00</t>
  </si>
  <si>
    <t>4*60</t>
  </si>
  <si>
    <t>Připojení uzemnění na sloup VO.</t>
  </si>
  <si>
    <t>741136001</t>
  </si>
  <si>
    <t>Propojení kabel celoplastový spojkou venkovní smršťovací do 1 kV 4x10-16 mm2</t>
  </si>
  <si>
    <t>3,00</t>
  </si>
  <si>
    <t>2+1</t>
  </si>
  <si>
    <t>741320041</t>
  </si>
  <si>
    <t>Montáž pojistka - patrona do 60 A se styčným kroužkem</t>
  </si>
  <si>
    <t>741322041</t>
  </si>
  <si>
    <t>Montáž svodiče přepětí nn typ 2 jednopólových jednodílných se zapojením vodičů</t>
  </si>
  <si>
    <t>Montáž svítidlo výbojkové průmyslové stropní na výložník</t>
  </si>
  <si>
    <t>741410041</t>
  </si>
  <si>
    <t>Montáž vodič uzemňovací drát nebo lano D do 10 mm v městské zástavbě</t>
  </si>
  <si>
    <t>767,00</t>
  </si>
  <si>
    <t>(18+14+12+32+31+25+32+31+31+32+36+30+30+6+35+32+76+14+34+33+33+19+20+13+9+32+15)+(2*21)</t>
  </si>
  <si>
    <t>741420022</t>
  </si>
  <si>
    <t>Montáž svorka hromosvodná se 3 šrouby</t>
  </si>
  <si>
    <t>35,00</t>
  </si>
  <si>
    <t>29+6</t>
  </si>
  <si>
    <t>741810003</t>
  </si>
  <si>
    <t>Celková prohlídka elektrického rozvodu a zařízení přes 0,5 do 1 milionu Kč</t>
  </si>
  <si>
    <t>741810011</t>
  </si>
  <si>
    <t>Příplatek k celkové prohlídce za každých dalších 500 000,- Kč</t>
  </si>
  <si>
    <t>Ostatní a vedlejší náklady</t>
  </si>
  <si>
    <t>00001</t>
  </si>
  <si>
    <t>Napojení ve stávajícím rozvaděči RVO</t>
  </si>
  <si>
    <t>00002</t>
  </si>
  <si>
    <t>Napojení ve stávajícím svítidle VO</t>
  </si>
  <si>
    <t>00003</t>
  </si>
  <si>
    <t>Napojení na stávající uzemnění</t>
  </si>
  <si>
    <t>6,00</t>
  </si>
  <si>
    <t>00004</t>
  </si>
  <si>
    <t>Poplatek za recyklaci svítidla</t>
  </si>
  <si>
    <t>00005</t>
  </si>
  <si>
    <t>Uzemnění - ochrana proti korozi</t>
  </si>
  <si>
    <t>00006</t>
  </si>
  <si>
    <t>Zaměření skutečného provedení VO</t>
  </si>
  <si>
    <t>00007</t>
  </si>
  <si>
    <t>Dokumentace skutečného provedení stavby</t>
  </si>
  <si>
    <t>00008</t>
  </si>
  <si>
    <t>Zařízení staveniště</t>
  </si>
  <si>
    <t>00009</t>
  </si>
  <si>
    <t>Náklady na dopravu</t>
  </si>
  <si>
    <t>00010</t>
  </si>
  <si>
    <t>Koordinace prací s investorem a dodavatelem stavby</t>
  </si>
  <si>
    <t>00011</t>
  </si>
  <si>
    <t>Komplexní zkoušky, vč. vypracování harmonogramu</t>
  </si>
  <si>
    <t>Materiály</t>
  </si>
  <si>
    <t>Sollertia spol. s r.o.</t>
  </si>
  <si>
    <t>Elektromontážní práce – silnoproud demontáž celkem:</t>
  </si>
  <si>
    <t>Elektromontážní práce – silnoproud montáž celkem:</t>
  </si>
  <si>
    <t>Zemní a pomocné stavební práce při elektromontážích celkem:</t>
  </si>
  <si>
    <t>Elektroinstalace - silnoproud demontáž celkem:</t>
  </si>
  <si>
    <t>Elektroinstalace - silnoproud montáž celkem:</t>
  </si>
  <si>
    <t>Ostatní a vedlejší náklady celkem:</t>
  </si>
  <si>
    <t>00925</t>
  </si>
  <si>
    <t>Pojistková vložka 6A</t>
  </si>
  <si>
    <t>01001</t>
  </si>
  <si>
    <t>Přepěťová ochrana v zapouzdřeném provedení, typ 2+3, zapojení 1+1</t>
  </si>
  <si>
    <t>01404</t>
  </si>
  <si>
    <t>FeZn R=10mm</t>
  </si>
  <si>
    <t>FeZn R=10mm s PVC izolací</t>
  </si>
  <si>
    <t>2*21</t>
  </si>
  <si>
    <t>01429</t>
  </si>
  <si>
    <t>Svorka SK</t>
  </si>
  <si>
    <t>01431</t>
  </si>
  <si>
    <t>Svorka SR03</t>
  </si>
  <si>
    <t>01566</t>
  </si>
  <si>
    <t>Kabelová spojka 1kV pro kabely CYKY-J 4x10mm2</t>
  </si>
  <si>
    <t>01567</t>
  </si>
  <si>
    <t>Kabelová spojka 1kV pro kabely CYKY-J 4x16mm2</t>
  </si>
  <si>
    <t>01594</t>
  </si>
  <si>
    <t>Kabelové oko na FeZn drát 10mm2, vč. pérové a vějířové podložky</t>
  </si>
  <si>
    <t>02985</t>
  </si>
  <si>
    <t>CYKY-J 3x1.5mm2</t>
  </si>
  <si>
    <t>02995</t>
  </si>
  <si>
    <t>CYKY-J 4x10mm2</t>
  </si>
  <si>
    <t>02996</t>
  </si>
  <si>
    <t>CYKY-J 4x16mm2</t>
  </si>
  <si>
    <t>48001</t>
  </si>
  <si>
    <t>sadové svítidlo - zdroj LED 10,8 W, 1295 lm, 3000° K, úhel naklonění 0° - typ dle správce VO</t>
  </si>
  <si>
    <t>48002</t>
  </si>
  <si>
    <t>silniční svítidlo - zdroj LED 29,6 W, 3724 lm, 3000° K, úhel naklonění 0° - typ dle správce VO</t>
  </si>
  <si>
    <t>48003</t>
  </si>
  <si>
    <t>silniční svítidlo - zdroj LED 30,3 W, 3504 lm, 3000° K, úhel naklonění 0° - typ dle správce VO</t>
  </si>
  <si>
    <t>48004</t>
  </si>
  <si>
    <t>svítidlo pro nasvětlení přechodu pro chodce - zdroj LED 41,5 W, 6081 lm, 5700° K, úhel naklonění 0° - typ dle správce VO</t>
  </si>
  <si>
    <t>48011</t>
  </si>
  <si>
    <t>Sadový ocelový třístupňový stožár 6,8 m, s ocelovou manžetou, 133mm-89mm-60mm, žárový pozink - typ dle správce VO</t>
  </si>
  <si>
    <t>48012</t>
  </si>
  <si>
    <t>Silniční ocelový třístupňový stožár 7,2 m, s ocelovou manžetou, 133mm-108mm-89mm, žárový pozink - typ dle správce VO</t>
  </si>
  <si>
    <t>48013</t>
  </si>
  <si>
    <t>Silniční ocelový třístupňový stožár 7,7 m, s ocelovou manžetou, 159mm-108mm-89mm, žárový pozink - typ dle správce VO</t>
  </si>
  <si>
    <t>48014</t>
  </si>
  <si>
    <t>Silniční ocelový třístupňový stožár 7,2 m, s ocelovou manžetou, 133mm-89mm-76mm, žárový pozink - typ dle správce VO</t>
  </si>
  <si>
    <t>48015</t>
  </si>
  <si>
    <t>48016</t>
  </si>
  <si>
    <t>Silniční ocelový třístupňový stožár 7,5 m, s ocelovou manžetou, 159mm-133mm-114mm, žárový pozink - typ dle správce VO</t>
  </si>
  <si>
    <t>48017</t>
  </si>
  <si>
    <t>Silniční ocelový třístupňový stožár 7,5 m, s ocelovou manžetou, 168mm-133mm-114mm, žárový pozink - typ dle správce VO</t>
  </si>
  <si>
    <t>48022</t>
  </si>
  <si>
    <t>Ocelový sadový rovný výložník, délka vyložení 0,5m, žárový pozink - typ dle správce VO</t>
  </si>
  <si>
    <t>Ocelový silniční obloukový výložník, délka vyložení 1,0m, žárový pozink - typ dle správce VO</t>
  </si>
  <si>
    <t>48023</t>
  </si>
  <si>
    <t>Ocelový silniční obloukový výložník, délka vyložení 1,5m, žárový pozink - typ dle správce VO</t>
  </si>
  <si>
    <t>48024</t>
  </si>
  <si>
    <t>Ocelový silniční obloukový výložník, délka vyložení 2,0m, žárový pozink - typ dle správce VO</t>
  </si>
  <si>
    <t>48025</t>
  </si>
  <si>
    <t>Ocelový rovný výložník pro nasvětlení přechodu pro chodce, délka vyložení 1,5m, žárový pozink - typ dle správce VO</t>
  </si>
  <si>
    <t>48026</t>
  </si>
  <si>
    <t>Ocelový rovný zalomený výložník pro nasvětlení přechodu pro chodce, délka vyložení 1,0+1,5m, úhel 90°, žárový pozink - typ dle správce VO</t>
  </si>
  <si>
    <t>48027</t>
  </si>
  <si>
    <t>Ocelový rovný zalomený výložník pro nasvětlení přechodu pro chodce, délka vyložení 1,5+2,0m, úhel 90°, žárový pozink - typ dle správce VO</t>
  </si>
  <si>
    <t>48028</t>
  </si>
  <si>
    <t>Ocelový rovný zalomený výložník pro nasvětlení přechodu pro chodce, délka vyložení 1,5+2,5m, úhel 90°, žárový pozink - typ dle správce VO</t>
  </si>
  <si>
    <t>48121</t>
  </si>
  <si>
    <t>Stožárová svorkovnice SR, 1 pojistka</t>
  </si>
  <si>
    <t>19+3</t>
  </si>
  <si>
    <t>90001</t>
  </si>
  <si>
    <t>Fólie z polyetylenu šíře 220mm</t>
  </si>
  <si>
    <t>90021</t>
  </si>
  <si>
    <t>Chránička ohebná korugovaná HDPE40</t>
  </si>
  <si>
    <t>90061</t>
  </si>
  <si>
    <t>Stožárové pouzdro 250*1000mm</t>
  </si>
  <si>
    <t>90062</t>
  </si>
  <si>
    <t>Stožárové pouzdro 315*1500mm</t>
  </si>
  <si>
    <t>Materiály celkem:</t>
  </si>
  <si>
    <t>Prořez</t>
  </si>
  <si>
    <t>%</t>
  </si>
  <si>
    <t>Materiály vč. prořezu celkem:</t>
  </si>
  <si>
    <r>
      <rPr>
        <b/>
        <sz val="16"/>
        <color rgb="FFFF0000"/>
        <rFont val="Arial"/>
        <family val="2"/>
      </rPr>
      <t>Sollertia spol. s r.o.</t>
    </r>
  </si>
  <si>
    <t>Lipová 93, 541 01 Trutnov, tel./fax 499 814092, mobil 604 973681</t>
  </si>
  <si>
    <t xml:space="preserve">Zpracováno programem firmy SELPO Broumy, tel. 603 525768 </t>
  </si>
  <si>
    <t>21-M - Elektromontážní práce – silnoproud - DEMONTÁŽ</t>
  </si>
  <si>
    <t>21-M - Elektromontážní práce – silnoproud - MONTÁŽ</t>
  </si>
  <si>
    <t>46-M - Zemní a pomocné stavební práce při elektromontážích - MONTÁŽ</t>
  </si>
  <si>
    <t>800-741 - Elektroinstalace - silnoproud - DEMONTÁŽ</t>
  </si>
  <si>
    <t>800-741 - Elektroinstalace - silnoproud - MONTÁŽ</t>
  </si>
  <si>
    <t>MATERIÁLY (včetně prořezu)</t>
  </si>
  <si>
    <t>B.</t>
  </si>
  <si>
    <t>OSTATNÍ A VEDLEJŠÍ NÁKLADY</t>
  </si>
  <si>
    <t>CELKEM OSTATNÍ A VEDLEJŠÍ NÁKLADY</t>
  </si>
  <si>
    <t>jirasek@sollertia.cz</t>
  </si>
  <si>
    <t>499 810 309, 604 646 542</t>
  </si>
  <si>
    <t>Výkresová dokumentace :</t>
  </si>
  <si>
    <t>D.1.3.2</t>
  </si>
  <si>
    <t>D.1.3.3</t>
  </si>
  <si>
    <t>Schéma veřejného osvětlení</t>
  </si>
  <si>
    <t>D.1.3.5</t>
  </si>
  <si>
    <t>Výkres stořárů se svítidly VO</t>
  </si>
  <si>
    <t>Situace veřejného osvětlení a metropolitní sítě</t>
  </si>
  <si>
    <t>Vzorový příčný řez se stožárem VO</t>
  </si>
  <si>
    <t>D.1.3.6</t>
  </si>
  <si>
    <t>SOUPIS PRACÍ</t>
  </si>
  <si>
    <t>Soupis prací dle projektové dokumentace DUR+DSP+DPS z 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</si>
</sst>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164" formatCode="[$-10405]#,##0.00;\-#,##0.00"/>
    <numFmt numFmtId="165" formatCode="#,##0.00\ &quot;Kč&quot;"/>
  </numFmts>
  <fonts count="19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6"/>
      <color rgb="FFFF0000"/>
      <name val="Arial"/>
      <family val="2"/>
    </font>
    <font>
      <i/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b/>
      <sz val="12"/>
      <color rgb="FF0000FF"/>
      <name val="Arial"/>
      <family val="2"/>
    </font>
    <font>
      <sz val="10"/>
      <color rgb="FF000000"/>
      <name val="Arial"/>
      <family val="2"/>
    </font>
    <font>
      <i/>
      <sz val="8.25"/>
      <color rgb="FF00000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</font>
    <font>
      <b/>
      <sz val="8.25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808080"/>
      </top>
      <bottom style="thin">
        <color rgb="FF808080"/>
      </bottom>
    </border>
    <border>
      <left/>
      <right/>
      <top style="thin">
        <color rgb="FF808080"/>
      </top>
      <bottom/>
    </border>
    <border>
      <left/>
      <right/>
      <top/>
      <bottom style="thin">
        <color rgb="FF808080"/>
      </bottom>
    </border>
    <border>
      <left/>
      <right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4">
    <xf numFmtId="0" fontId="3" fillId="0" borderId="0" xfId="0" applyFont="1" applyFill="1" applyBorder="1"/>
    <xf numFmtId="0" fontId="3" fillId="0" borderId="1" xfId="0" applyFont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9" fillId="0" borderId="2" xfId="0" applyFont="1" applyBorder="1" applyAlignment="1">
      <alignment horizontal="right" vertical="top" wrapText="1" readingOrder="1"/>
    </xf>
    <xf numFmtId="0" fontId="9" fillId="0" borderId="2" xfId="0" applyFont="1" applyBorder="1" applyAlignment="1">
      <alignment vertical="top" wrapText="1" readingOrder="1"/>
    </xf>
    <xf numFmtId="0" fontId="10" fillId="0" borderId="0" xfId="0" applyFont="1" applyAlignment="1">
      <alignment horizontal="right" vertical="center" wrapText="1" readingOrder="1"/>
    </xf>
    <xf numFmtId="0" fontId="10" fillId="0" borderId="0" xfId="0" applyFont="1" applyAlignment="1">
      <alignment vertical="center" wrapText="1" readingOrder="1"/>
    </xf>
    <xf numFmtId="164" fontId="10" fillId="0" borderId="0" xfId="0" applyNumberFormat="1" applyFont="1" applyAlignment="1">
      <alignment horizontal="right" vertical="center" wrapText="1" readingOrder="1"/>
    </xf>
    <xf numFmtId="0" fontId="10" fillId="0" borderId="3" xfId="0" applyFont="1" applyBorder="1" applyAlignment="1">
      <alignment vertical="center" wrapText="1" readingOrder="1"/>
    </xf>
    <xf numFmtId="164" fontId="10" fillId="0" borderId="3" xfId="0" applyNumberFormat="1" applyFont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vertical="center"/>
    </xf>
    <xf numFmtId="0" fontId="10" fillId="0" borderId="4" xfId="0" applyFont="1" applyBorder="1" applyAlignment="1">
      <alignment vertical="center" wrapText="1" readingOrder="1"/>
    </xf>
    <xf numFmtId="0" fontId="9" fillId="0" borderId="0" xfId="0" applyFont="1" applyBorder="1" applyAlignment="1">
      <alignment horizontal="right" vertical="center" wrapText="1" readingOrder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 readingOrder="1"/>
    </xf>
    <xf numFmtId="0" fontId="10" fillId="0" borderId="0" xfId="0" applyFont="1" applyBorder="1" applyAlignment="1">
      <alignment vertical="center" wrapText="1" readingOrder="1"/>
    </xf>
    <xf numFmtId="164" fontId="10" fillId="0" borderId="0" xfId="0" applyNumberFormat="1" applyFont="1" applyBorder="1" applyAlignment="1">
      <alignment horizontal="right" vertical="center" wrapText="1" readingOrder="1"/>
    </xf>
    <xf numFmtId="0" fontId="10" fillId="0" borderId="5" xfId="0" applyFont="1" applyBorder="1" applyAlignment="1">
      <alignment horizontal="right" vertical="center" wrapText="1" readingOrder="1"/>
    </xf>
    <xf numFmtId="0" fontId="10" fillId="0" borderId="5" xfId="0" applyFont="1" applyBorder="1" applyAlignment="1">
      <alignment vertical="center" wrapText="1" readingOrder="1"/>
    </xf>
    <xf numFmtId="165" fontId="16" fillId="0" borderId="5" xfId="0" applyNumberFormat="1" applyFont="1" applyBorder="1" applyAlignment="1">
      <alignment horizontal="right" vertical="center" wrapText="1" readingOrder="1"/>
    </xf>
    <xf numFmtId="0" fontId="12" fillId="0" borderId="0" xfId="0" applyFont="1" applyAlignment="1">
      <alignment vertical="center" wrapText="1" readingOrder="1"/>
    </xf>
    <xf numFmtId="0" fontId="13" fillId="0" borderId="0" xfId="0" applyFont="1" applyAlignment="1">
      <alignment vertical="center" wrapText="1" readingOrder="1"/>
    </xf>
    <xf numFmtId="0" fontId="12" fillId="0" borderId="4" xfId="0" applyFont="1" applyBorder="1" applyAlignment="1">
      <alignment vertical="center" wrapText="1" readingOrder="1"/>
    </xf>
    <xf numFmtId="0" fontId="3" fillId="0" borderId="0" xfId="0" applyFont="1" applyFill="1" applyBorder="1"/>
    <xf numFmtId="0" fontId="5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3" fillId="0" borderId="0" xfId="0" applyFont="1" applyFill="1" applyBorder="1"/>
    <xf numFmtId="0" fontId="5" fillId="0" borderId="0" xfId="0" applyFont="1" applyAlignment="1">
      <alignment horizontal="center" vertical="top" wrapText="1" readingOrder="1"/>
    </xf>
    <xf numFmtId="0" fontId="6" fillId="0" borderId="0" xfId="0" applyFont="1" applyAlignment="1">
      <alignment horizontal="right" vertical="top" wrapText="1" readingOrder="1"/>
    </xf>
    <xf numFmtId="0" fontId="9" fillId="0" borderId="0" xfId="0" applyFont="1" applyAlignment="1">
      <alignment horizontal="right" vertical="top" wrapText="1" readingOrder="1"/>
    </xf>
    <xf numFmtId="0" fontId="10" fillId="0" borderId="0" xfId="0" applyFont="1" applyAlignment="1">
      <alignment vertical="top" wrapText="1" readingOrder="1"/>
    </xf>
    <xf numFmtId="0" fontId="9" fillId="0" borderId="0" xfId="0" applyFont="1" applyAlignment="1">
      <alignment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15" fillId="0" borderId="0" xfId="0" applyFont="1" applyFill="1" applyBorder="1" applyAlignment="1">
      <alignment horizontal="right"/>
    </xf>
    <xf numFmtId="0" fontId="11" fillId="4" borderId="0" xfId="0" applyFont="1" applyFill="1" applyAlignment="1">
      <alignment horizontal="center" vertical="top" wrapText="1" readingOrder="1"/>
    </xf>
    <xf numFmtId="0" fontId="3" fillId="4" borderId="0" xfId="0" applyFont="1" applyFill="1" applyBorder="1"/>
    <xf numFmtId="0" fontId="16" fillId="0" borderId="5" xfId="0" applyFont="1" applyBorder="1" applyAlignment="1">
      <alignment horizontal="right" vertical="center" wrapText="1" readingOrder="1"/>
    </xf>
    <xf numFmtId="0" fontId="11" fillId="4" borderId="0" xfId="0" applyFont="1" applyFill="1" applyAlignment="1">
      <alignment horizontal="center" vertical="top" wrapText="1" readingOrder="1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/>
    <xf numFmtId="0" fontId="10" fillId="0" borderId="0" xfId="0" applyFont="1" applyAlignment="1">
      <alignment horizontal="right" vertical="center" wrapText="1" readingOrder="1"/>
    </xf>
    <xf numFmtId="0" fontId="10" fillId="0" borderId="0" xfId="0" applyFont="1" applyAlignment="1">
      <alignment vertical="center" wrapText="1" readingOrder="1"/>
    </xf>
    <xf numFmtId="164" fontId="10" fillId="0" borderId="0" xfId="0" applyNumberFormat="1" applyFont="1" applyAlignment="1">
      <alignment horizontal="right" vertical="center" wrapText="1" readingOrder="1"/>
    </xf>
    <xf numFmtId="0" fontId="10" fillId="0" borderId="0" xfId="0" applyFont="1" applyAlignment="1">
      <alignment horizontal="right" vertical="center" wrapText="1" readingOrder="1"/>
    </xf>
    <xf numFmtId="0" fontId="10" fillId="0" borderId="0" xfId="0" applyFont="1" applyAlignment="1">
      <alignment vertical="center" wrapText="1" readingOrder="1"/>
    </xf>
    <xf numFmtId="164" fontId="10" fillId="0" borderId="0" xfId="0" applyNumberFormat="1" applyFont="1" applyAlignment="1">
      <alignment horizontal="right" vertical="center" wrapText="1" readingOrder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10" fillId="0" borderId="0" xfId="0" applyNumberFormat="1" applyFont="1" applyBorder="1" applyAlignment="1">
      <alignment horizontal="right" vertical="center" wrapText="1" readingOrder="1"/>
    </xf>
    <xf numFmtId="0" fontId="9" fillId="0" borderId="0" xfId="0" applyFont="1" applyAlignment="1">
      <alignment vertical="center" wrapText="1" readingOrder="1"/>
    </xf>
    <xf numFmtId="0" fontId="4" fillId="0" borderId="0" xfId="0" applyFont="1" applyAlignment="1">
      <alignment horizontal="center" vertical="top" wrapText="1" readingOrder="1"/>
    </xf>
    <xf numFmtId="0" fontId="3" fillId="0" borderId="5" xfId="0" applyFont="1" applyBorder="1"/>
    <xf numFmtId="0" fontId="17" fillId="0" borderId="5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8" fillId="0" borderId="6" xfId="0" applyFont="1" applyBorder="1" applyAlignment="1">
      <alignment horizontal="right" vertical="center" wrapText="1" readingOrder="1"/>
    </xf>
    <xf numFmtId="0" fontId="18" fillId="0" borderId="6" xfId="0" applyFont="1" applyBorder="1" applyAlignment="1">
      <alignment vertical="center" wrapText="1" readingOrder="1"/>
    </xf>
    <xf numFmtId="0" fontId="18" fillId="0" borderId="7" xfId="0" applyFont="1" applyBorder="1" applyAlignment="1">
      <alignment horizontal="right" vertical="center" wrapText="1" readingOrder="1"/>
    </xf>
    <xf numFmtId="0" fontId="9" fillId="0" borderId="1" xfId="0" applyFont="1" applyBorder="1" applyAlignment="1">
      <alignment horizontal="left" vertical="center" wrapText="1" readingOrder="1"/>
    </xf>
    <xf numFmtId="0" fontId="9" fillId="0" borderId="1" xfId="0" applyFont="1" applyBorder="1" applyAlignment="1">
      <alignment horizontal="right" vertical="center" wrapText="1" readingOrder="1"/>
    </xf>
    <xf numFmtId="165" fontId="9" fillId="0" borderId="0" xfId="0" applyNumberFormat="1" applyFont="1" applyAlignment="1">
      <alignment horizontal="right" vertical="center" wrapText="1" readingOrder="1"/>
    </xf>
    <xf numFmtId="7" fontId="10" fillId="0" borderId="0" xfId="0" applyNumberFormat="1" applyFont="1" applyAlignment="1">
      <alignment horizontal="right" vertical="center" wrapText="1" readingOrder="1"/>
    </xf>
    <xf numFmtId="165" fontId="10" fillId="0" borderId="0" xfId="0" applyNumberFormat="1" applyFont="1" applyAlignment="1">
      <alignment horizontal="right" vertical="center" wrapText="1" readingOrder="1"/>
    </xf>
    <xf numFmtId="0" fontId="10" fillId="0" borderId="8" xfId="0" applyFont="1" applyBorder="1" applyAlignment="1">
      <alignment horizontal="right" vertical="center" wrapText="1" readingOrder="1"/>
    </xf>
    <xf numFmtId="0" fontId="10" fillId="0" borderId="8" xfId="0" applyFont="1" applyBorder="1" applyAlignment="1">
      <alignment vertical="center" wrapText="1" readingOrder="1"/>
    </xf>
    <xf numFmtId="165" fontId="10" fillId="0" borderId="8" xfId="0" applyNumberFormat="1" applyFont="1" applyBorder="1" applyAlignment="1">
      <alignment horizontal="right" vertical="center" wrapText="1" readingOrder="1"/>
    </xf>
    <xf numFmtId="0" fontId="9" fillId="0" borderId="0" xfId="0" applyFont="1" applyAlignment="1">
      <alignment horizontal="left" vertical="center" wrapText="1" readingOrder="1"/>
    </xf>
    <xf numFmtId="0" fontId="9" fillId="0" borderId="0" xfId="0" applyFont="1" applyAlignment="1">
      <alignment horizontal="right" vertical="center" wrapText="1" readingOrder="1"/>
    </xf>
    <xf numFmtId="7" fontId="9" fillId="0" borderId="0" xfId="0" applyNumberFormat="1" applyFont="1" applyAlignment="1">
      <alignment horizontal="right" vertical="center" wrapText="1" readingOrder="1"/>
    </xf>
    <xf numFmtId="7" fontId="10" fillId="0" borderId="8" xfId="0" applyNumberFormat="1" applyFont="1" applyBorder="1" applyAlignment="1">
      <alignment horizontal="right" vertical="center" wrapText="1" readingOrder="1"/>
    </xf>
    <xf numFmtId="0" fontId="9" fillId="0" borderId="9" xfId="0" applyFont="1" applyBorder="1" applyAlignment="1">
      <alignment horizontal="left" vertical="center" wrapText="1" readingOrder="1"/>
    </xf>
    <xf numFmtId="0" fontId="9" fillId="0" borderId="9" xfId="0" applyFont="1" applyBorder="1" applyAlignment="1">
      <alignment vertical="center" wrapText="1" readingOrder="1"/>
    </xf>
    <xf numFmtId="0" fontId="9" fillId="0" borderId="9" xfId="0" applyFont="1" applyBorder="1" applyAlignment="1">
      <alignment horizontal="right" vertical="center" wrapText="1" readingOrder="1"/>
    </xf>
    <xf numFmtId="7" fontId="9" fillId="0" borderId="9" xfId="0" applyNumberFormat="1" applyFont="1" applyBorder="1" applyAlignment="1">
      <alignment horizontal="right" vertical="center" wrapText="1" readingOrder="1"/>
    </xf>
    <xf numFmtId="0" fontId="3" fillId="5" borderId="10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1" xfId="0" applyFont="1" applyFill="1" applyBorder="1" applyAlignment="1">
      <alignment vertical="top" wrapText="1"/>
    </xf>
    <xf numFmtId="0" fontId="3" fillId="5" borderId="12" xfId="0" applyFont="1" applyFill="1" applyBorder="1" applyAlignment="1">
      <alignment vertical="top" wrapText="1"/>
    </xf>
    <xf numFmtId="0" fontId="3" fillId="5" borderId="0" xfId="0" applyFont="1" applyFill="1" applyAlignment="1">
      <alignment vertical="top" wrapText="1"/>
    </xf>
    <xf numFmtId="0" fontId="7" fillId="5" borderId="0" xfId="0" applyFont="1" applyFill="1" applyAlignment="1">
      <alignment horizontal="right" vertical="top" wrapText="1" readingOrder="1"/>
    </xf>
    <xf numFmtId="0" fontId="3" fillId="5" borderId="0" xfId="0" applyFont="1" applyFill="1" applyAlignment="1">
      <alignment vertical="top" wrapText="1"/>
    </xf>
    <xf numFmtId="0" fontId="8" fillId="5" borderId="0" xfId="0" applyFont="1" applyFill="1" applyAlignment="1">
      <alignment vertical="top" wrapText="1" readingOrder="1"/>
    </xf>
    <xf numFmtId="0" fontId="3" fillId="5" borderId="13" xfId="0" applyFont="1" applyFill="1" applyBorder="1" applyAlignment="1">
      <alignment vertical="top" wrapText="1"/>
    </xf>
    <xf numFmtId="0" fontId="7" fillId="5" borderId="0" xfId="0" applyFont="1" applyFill="1" applyAlignment="1">
      <alignment horizontal="right" vertical="top" wrapText="1" readingOrder="1"/>
    </xf>
    <xf numFmtId="0" fontId="8" fillId="5" borderId="0" xfId="0" applyFont="1" applyFill="1" applyAlignment="1">
      <alignment horizontal="left" vertical="top" wrapText="1" readingOrder="1"/>
    </xf>
    <xf numFmtId="0" fontId="3" fillId="5" borderId="14" xfId="0" applyFont="1" applyFill="1" applyBorder="1" applyAlignment="1">
      <alignment vertical="top" wrapText="1"/>
    </xf>
    <xf numFmtId="0" fontId="3" fillId="5" borderId="15" xfId="0" applyFont="1" applyFill="1" applyBorder="1" applyAlignment="1">
      <alignment vertical="top" wrapText="1"/>
    </xf>
    <xf numFmtId="0" fontId="3" fillId="5" borderId="16" xfId="0" applyFont="1" applyFill="1" applyBorder="1" applyAlignment="1">
      <alignment vertical="top" wrapText="1"/>
    </xf>
    <xf numFmtId="0" fontId="6" fillId="0" borderId="0" xfId="20" applyFont="1" applyAlignment="1">
      <alignment vertical="center"/>
      <protection/>
    </xf>
    <xf numFmtId="0" fontId="6" fillId="0" borderId="0" xfId="20" applyFont="1" applyAlignment="1">
      <alignment vertical="top"/>
      <protection/>
    </xf>
    <xf numFmtId="0" fontId="16" fillId="0" borderId="0" xfId="0" applyFont="1" applyBorder="1" applyAlignment="1">
      <alignment horizontal="right" vertical="center" wrapText="1" readingOrder="1"/>
    </xf>
    <xf numFmtId="165" fontId="16" fillId="0" borderId="0" xfId="0" applyNumberFormat="1" applyFont="1" applyBorder="1" applyAlignment="1">
      <alignment horizontal="right" vertical="center" wrapText="1" readingOrder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D3D3D3"/>
      <rgbColor rgb="000000FF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rasek@sollertia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workbookViewId="0" topLeftCell="A1">
      <pane ySplit="7" topLeftCell="A8" activePane="bottomLeft" state="frozen"/>
      <selection pane="bottomLeft" activeCell="E35" sqref="E35:E36"/>
    </sheetView>
  </sheetViews>
  <sheetFormatPr defaultColWidth="9.140625" defaultRowHeight="15"/>
  <cols>
    <col min="1" max="2" width="0.5625" style="0" customWidth="1"/>
    <col min="3" max="3" width="1.28515625" style="0" customWidth="1"/>
    <col min="4" max="4" width="8.7109375" style="0" customWidth="1"/>
    <col min="5" max="5" width="3.7109375" style="0" customWidth="1"/>
    <col min="6" max="6" width="5.28125" style="0" customWidth="1"/>
    <col min="7" max="7" width="2.7109375" style="0" customWidth="1"/>
    <col min="8" max="8" width="8.7109375" style="0" customWidth="1"/>
    <col min="9" max="9" width="9.140625" style="0" hidden="1" customWidth="1"/>
    <col min="10" max="10" width="3.7109375" style="0" customWidth="1"/>
    <col min="11" max="11" width="14.00390625" style="0" customWidth="1"/>
    <col min="12" max="12" width="18.140625" style="0" customWidth="1"/>
    <col min="13" max="13" width="12.28125" style="0" customWidth="1"/>
    <col min="14" max="14" width="8.140625" style="0" customWidth="1"/>
    <col min="15" max="15" width="7.7109375" style="0" customWidth="1"/>
    <col min="16" max="16" width="9.140625" style="0" hidden="1" customWidth="1"/>
    <col min="17" max="17" width="1.28515625" style="0" customWidth="1"/>
    <col min="18" max="19" width="0.5625" style="0" customWidth="1"/>
  </cols>
  <sheetData>
    <row r="1" spans="11:12" ht="19.95" customHeight="1">
      <c r="K1" s="27" t="s">
        <v>0</v>
      </c>
      <c r="L1" s="28"/>
    </row>
    <row r="2" spans="6:14" ht="15">
      <c r="F2" s="29" t="s">
        <v>1</v>
      </c>
      <c r="G2" s="28"/>
      <c r="H2" s="28"/>
      <c r="I2" s="28"/>
      <c r="J2" s="28"/>
      <c r="K2" s="28"/>
      <c r="L2" s="28"/>
      <c r="M2" s="28"/>
      <c r="N2" s="28"/>
    </row>
    <row r="3" spans="8:13" ht="15">
      <c r="H3" s="29" t="s">
        <v>2</v>
      </c>
      <c r="I3" s="28"/>
      <c r="J3" s="28"/>
      <c r="K3" s="28"/>
      <c r="L3" s="28"/>
      <c r="M3" s="28"/>
    </row>
    <row r="4" ht="2.85" customHeight="1"/>
    <row r="5" spans="1:19" ht="1.3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1.25" customHeight="1">
      <c r="A6" s="30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ht="15" hidden="1"/>
    <row r="8" spans="2:18" ht="2.8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ht="5.7" customHeight="1">
      <c r="B9" s="76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  <c r="R9" s="3"/>
    </row>
    <row r="10" spans="2:18" ht="16.35" customHeight="1">
      <c r="B10" s="79"/>
      <c r="C10" s="80"/>
      <c r="D10" s="81" t="s">
        <v>4</v>
      </c>
      <c r="E10" s="82"/>
      <c r="F10" s="82"/>
      <c r="G10" s="83" t="s">
        <v>5</v>
      </c>
      <c r="H10" s="82"/>
      <c r="I10" s="82"/>
      <c r="J10" s="82"/>
      <c r="K10" s="82"/>
      <c r="L10" s="82"/>
      <c r="M10" s="82"/>
      <c r="N10" s="82"/>
      <c r="O10" s="82"/>
      <c r="P10" s="80"/>
      <c r="Q10" s="84"/>
      <c r="R10" s="3"/>
    </row>
    <row r="11" spans="2:18" ht="16.35" customHeight="1">
      <c r="B11" s="79"/>
      <c r="C11" s="80"/>
      <c r="D11" s="81" t="s">
        <v>6</v>
      </c>
      <c r="E11" s="82"/>
      <c r="F11" s="82"/>
      <c r="G11" s="83" t="s">
        <v>7</v>
      </c>
      <c r="H11" s="82"/>
      <c r="I11" s="82"/>
      <c r="J11" s="82"/>
      <c r="K11" s="82"/>
      <c r="L11" s="82"/>
      <c r="M11" s="82"/>
      <c r="N11" s="82"/>
      <c r="O11" s="82"/>
      <c r="P11" s="80"/>
      <c r="Q11" s="84"/>
      <c r="R11" s="3"/>
    </row>
    <row r="12" spans="2:18" s="25" customFormat="1" ht="16.35" customHeight="1">
      <c r="B12" s="79"/>
      <c r="C12" s="80"/>
      <c r="D12" s="85"/>
      <c r="E12" s="80"/>
      <c r="F12" s="80"/>
      <c r="G12" s="86" t="s">
        <v>9</v>
      </c>
      <c r="H12" s="86"/>
      <c r="I12" s="86"/>
      <c r="J12" s="86"/>
      <c r="K12" s="86"/>
      <c r="L12" s="86"/>
      <c r="M12" s="86"/>
      <c r="N12" s="86"/>
      <c r="O12" s="86"/>
      <c r="P12" s="80"/>
      <c r="Q12" s="84"/>
      <c r="R12" s="3"/>
    </row>
    <row r="13" spans="2:18" ht="16.35" customHeight="1">
      <c r="B13" s="79"/>
      <c r="C13" s="80"/>
      <c r="D13" s="81" t="s">
        <v>8</v>
      </c>
      <c r="E13" s="82"/>
      <c r="F13" s="82"/>
      <c r="G13" s="83" t="s">
        <v>336</v>
      </c>
      <c r="H13" s="82"/>
      <c r="I13" s="82"/>
      <c r="J13" s="82"/>
      <c r="K13" s="82"/>
      <c r="L13" s="82"/>
      <c r="M13" s="82"/>
      <c r="N13" s="82"/>
      <c r="O13" s="82"/>
      <c r="P13" s="80"/>
      <c r="Q13" s="84"/>
      <c r="R13" s="3"/>
    </row>
    <row r="14" spans="2:18" ht="2.85" customHeight="1"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9"/>
      <c r="R14" s="3"/>
    </row>
    <row r="15" spans="2:18" ht="15" hidden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18" ht="2.85" customHeight="1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ht="17.1" customHeight="1"/>
    <row r="18" spans="2:11" ht="11.4" customHeight="1">
      <c r="B18" s="31" t="s">
        <v>10</v>
      </c>
      <c r="C18" s="28"/>
      <c r="D18" s="28"/>
      <c r="E18" s="32" t="s">
        <v>11</v>
      </c>
      <c r="F18" s="28"/>
      <c r="G18" s="28"/>
      <c r="H18" s="28"/>
      <c r="I18" s="28"/>
      <c r="J18" s="28"/>
      <c r="K18" s="28"/>
    </row>
    <row r="19" spans="2:11" ht="11.25" customHeight="1">
      <c r="B19" s="31" t="s">
        <v>8</v>
      </c>
      <c r="C19" s="28"/>
      <c r="D19" s="28"/>
      <c r="E19" s="32" t="s">
        <v>12</v>
      </c>
      <c r="F19" s="28"/>
      <c r="G19" s="28"/>
      <c r="H19" s="28"/>
      <c r="I19" s="28"/>
      <c r="J19" s="28"/>
      <c r="K19" s="28"/>
    </row>
    <row r="20" ht="15" hidden="1"/>
    <row r="21" ht="8.4" customHeight="1"/>
    <row r="22" spans="2:8" ht="11.4" customHeight="1">
      <c r="B22" s="31" t="s">
        <v>13</v>
      </c>
      <c r="C22" s="28"/>
      <c r="D22" s="28"/>
      <c r="E22" s="33" t="s">
        <v>14</v>
      </c>
      <c r="F22" s="28"/>
      <c r="G22" s="28"/>
      <c r="H22" s="28"/>
    </row>
    <row r="23" spans="2:8" ht="11.4" customHeight="1">
      <c r="B23" s="31" t="s">
        <v>15</v>
      </c>
      <c r="C23" s="28"/>
      <c r="D23" s="28"/>
      <c r="E23" s="33" t="s">
        <v>325</v>
      </c>
      <c r="F23" s="28"/>
      <c r="G23" s="28"/>
      <c r="H23" s="28"/>
    </row>
    <row r="24" spans="2:8" ht="11.25" customHeight="1">
      <c r="B24" s="31" t="s">
        <v>16</v>
      </c>
      <c r="C24" s="28"/>
      <c r="D24" s="28"/>
      <c r="E24" s="33" t="s">
        <v>326</v>
      </c>
      <c r="F24" s="28"/>
      <c r="G24" s="28"/>
      <c r="H24" s="28"/>
    </row>
    <row r="25" spans="2:8" ht="11.4" customHeight="1">
      <c r="B25" s="31" t="s">
        <v>17</v>
      </c>
      <c r="C25" s="28"/>
      <c r="D25" s="28"/>
      <c r="E25" s="33" t="s">
        <v>18</v>
      </c>
      <c r="F25" s="28"/>
      <c r="G25" s="28"/>
      <c r="H25" s="28"/>
    </row>
    <row r="28" spans="5:7" ht="15">
      <c r="E28" s="90" t="s">
        <v>337</v>
      </c>
      <c r="F28" s="42"/>
      <c r="G28" s="42"/>
    </row>
    <row r="29" spans="5:7" ht="15">
      <c r="E29" s="90" t="s">
        <v>327</v>
      </c>
      <c r="F29" s="42"/>
      <c r="G29" s="42"/>
    </row>
    <row r="30" spans="5:7" ht="15">
      <c r="E30" s="91" t="s">
        <v>328</v>
      </c>
      <c r="F30" s="42"/>
      <c r="G30" s="91" t="s">
        <v>333</v>
      </c>
    </row>
    <row r="31" spans="5:7" ht="15">
      <c r="E31" s="91" t="s">
        <v>329</v>
      </c>
      <c r="F31" s="42"/>
      <c r="G31" s="91" t="s">
        <v>330</v>
      </c>
    </row>
    <row r="32" spans="5:7" ht="15">
      <c r="E32" s="91" t="s">
        <v>331</v>
      </c>
      <c r="F32" s="42"/>
      <c r="G32" s="91" t="s">
        <v>334</v>
      </c>
    </row>
    <row r="33" spans="5:7" ht="15">
      <c r="E33" s="91" t="s">
        <v>335</v>
      </c>
      <c r="F33" s="42"/>
      <c r="G33" s="91" t="s">
        <v>332</v>
      </c>
    </row>
    <row r="34" spans="5:7" ht="15">
      <c r="E34" s="90"/>
      <c r="F34" s="42"/>
      <c r="G34" s="42"/>
    </row>
    <row r="35" spans="5:7" ht="15">
      <c r="E35" s="90"/>
      <c r="F35" s="42"/>
      <c r="G35" s="42"/>
    </row>
    <row r="36" spans="5:7" ht="15">
      <c r="E36" s="90"/>
      <c r="F36" s="42"/>
      <c r="G36" s="42"/>
    </row>
  </sheetData>
  <mergeCells count="23">
    <mergeCell ref="B24:D24"/>
    <mergeCell ref="E24:H24"/>
    <mergeCell ref="B25:D25"/>
    <mergeCell ref="E25:H25"/>
    <mergeCell ref="B19:D19"/>
    <mergeCell ref="E19:K19"/>
    <mergeCell ref="B22:D22"/>
    <mergeCell ref="E22:H22"/>
    <mergeCell ref="B23:D23"/>
    <mergeCell ref="E23:H23"/>
    <mergeCell ref="D11:F11"/>
    <mergeCell ref="G11:O11"/>
    <mergeCell ref="D13:F13"/>
    <mergeCell ref="G13:O13"/>
    <mergeCell ref="B18:D18"/>
    <mergeCell ref="E18:K18"/>
    <mergeCell ref="G12:O12"/>
    <mergeCell ref="K1:L1"/>
    <mergeCell ref="F2:N2"/>
    <mergeCell ref="H3:M3"/>
    <mergeCell ref="A6:S6"/>
    <mergeCell ref="D10:F10"/>
    <mergeCell ref="G10:O10"/>
  </mergeCells>
  <hyperlinks>
    <hyperlink ref="E23" r:id="rId1" display="mailto:jirasek@sollertia.cz"/>
  </hyperlinks>
  <printOptions/>
  <pageMargins left="0.31496062992125984" right="0" top="0" bottom="0" header="0" footer="0"/>
  <pageSetup horizontalDpi="300" verticalDpi="300" orientation="portrait" paperSize="9" r:id="rId2"/>
  <headerFooter alignWithMargins="0">
    <oddFooter>&amp;Cstr.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workbookViewId="0" topLeftCell="A1">
      <selection activeCell="D17" sqref="D17"/>
    </sheetView>
  </sheetViews>
  <sheetFormatPr defaultColWidth="9.00390625" defaultRowHeight="15"/>
  <cols>
    <col min="1" max="1" width="4.7109375" style="42" customWidth="1"/>
    <col min="2" max="2" width="73.140625" style="42" customWidth="1"/>
    <col min="3" max="3" width="5.7109375" style="42" customWidth="1"/>
    <col min="4" max="4" width="12.7109375" style="42" customWidth="1"/>
    <col min="5" max="16384" width="9.00390625" style="42" customWidth="1"/>
  </cols>
  <sheetData>
    <row r="1" spans="1:4" ht="21">
      <c r="A1" s="53" t="s">
        <v>313</v>
      </c>
      <c r="B1" s="53"/>
      <c r="C1" s="53"/>
      <c r="D1" s="53"/>
    </row>
    <row r="2" spans="1:4" ht="15.6">
      <c r="A2" s="34" t="s">
        <v>314</v>
      </c>
      <c r="B2" s="34"/>
      <c r="C2" s="34"/>
      <c r="D2" s="34"/>
    </row>
    <row r="3" spans="1:4" ht="15.6">
      <c r="A3" s="34" t="s">
        <v>2</v>
      </c>
      <c r="B3" s="34"/>
      <c r="C3" s="34"/>
      <c r="D3" s="34"/>
    </row>
    <row r="4" spans="1:4" ht="3" customHeight="1">
      <c r="A4" s="26"/>
      <c r="B4" s="26"/>
      <c r="C4" s="26"/>
      <c r="D4" s="26"/>
    </row>
    <row r="5" spans="1:4" ht="15">
      <c r="A5" s="54"/>
      <c r="B5" s="55" t="s">
        <v>315</v>
      </c>
      <c r="C5" s="55"/>
      <c r="D5" s="55"/>
    </row>
    <row r="6" spans="2:4" ht="3" customHeight="1">
      <c r="B6" s="56"/>
      <c r="C6" s="56"/>
      <c r="D6" s="56"/>
    </row>
    <row r="7" spans="1:4" ht="15.6" customHeight="1">
      <c r="A7" s="39" t="s">
        <v>19</v>
      </c>
      <c r="B7" s="39"/>
      <c r="C7" s="39"/>
      <c r="D7" s="39"/>
    </row>
    <row r="8" ht="3" customHeight="1"/>
    <row r="9" spans="1:4" s="50" customFormat="1" ht="15">
      <c r="A9" s="57" t="s">
        <v>20</v>
      </c>
      <c r="B9" s="58" t="s">
        <v>21</v>
      </c>
      <c r="C9" s="57"/>
      <c r="D9" s="59" t="s">
        <v>22</v>
      </c>
    </row>
    <row r="10" spans="1:4" s="50" customFormat="1" ht="15">
      <c r="A10" s="60" t="s">
        <v>23</v>
      </c>
      <c r="B10" s="52" t="s">
        <v>24</v>
      </c>
      <c r="C10" s="61"/>
      <c r="D10" s="62"/>
    </row>
    <row r="11" spans="1:4" s="50" customFormat="1" ht="15">
      <c r="A11" s="43" t="s">
        <v>25</v>
      </c>
      <c r="B11" s="44" t="s">
        <v>316</v>
      </c>
      <c r="C11" s="63"/>
      <c r="D11" s="64">
        <f>'Položky všech ceníků'!G17</f>
        <v>0</v>
      </c>
    </row>
    <row r="12" spans="1:4" s="50" customFormat="1" ht="15">
      <c r="A12" s="43" t="s">
        <v>26</v>
      </c>
      <c r="B12" s="44" t="s">
        <v>317</v>
      </c>
      <c r="C12" s="63"/>
      <c r="D12" s="64">
        <f>'Položky všech ceníků'!G23</f>
        <v>0</v>
      </c>
    </row>
    <row r="13" spans="1:4" s="50" customFormat="1" ht="15">
      <c r="A13" s="43" t="s">
        <v>27</v>
      </c>
      <c r="B13" s="44" t="s">
        <v>318</v>
      </c>
      <c r="C13" s="63"/>
      <c r="D13" s="64">
        <f>'Položky všech ceníků'!G83</f>
        <v>0</v>
      </c>
    </row>
    <row r="14" spans="1:4" s="50" customFormat="1" ht="15">
      <c r="A14" s="43" t="s">
        <v>28</v>
      </c>
      <c r="B14" s="44" t="s">
        <v>319</v>
      </c>
      <c r="C14" s="63"/>
      <c r="D14" s="64">
        <f>'Položky všech ceníků'!G92</f>
        <v>0</v>
      </c>
    </row>
    <row r="15" spans="1:4" s="50" customFormat="1" ht="15">
      <c r="A15" s="43" t="s">
        <v>29</v>
      </c>
      <c r="B15" s="44" t="s">
        <v>320</v>
      </c>
      <c r="C15" s="63"/>
      <c r="D15" s="64">
        <f>'Položky všech ceníků'!G119</f>
        <v>0</v>
      </c>
    </row>
    <row r="16" spans="1:4" s="50" customFormat="1" ht="15">
      <c r="A16" s="65" t="s">
        <v>30</v>
      </c>
      <c r="B16" s="66" t="s">
        <v>321</v>
      </c>
      <c r="C16" s="65"/>
      <c r="D16" s="67">
        <f>'Položky všech ceníků'!G197</f>
        <v>0</v>
      </c>
    </row>
    <row r="17" spans="1:4" s="50" customFormat="1" ht="15">
      <c r="A17" s="68" t="s">
        <v>8</v>
      </c>
      <c r="B17" s="52" t="s">
        <v>32</v>
      </c>
      <c r="C17" s="69"/>
      <c r="D17" s="70">
        <f>SUM(D12:D16)</f>
        <v>0</v>
      </c>
    </row>
    <row r="18" spans="1:4" s="50" customFormat="1" ht="15">
      <c r="A18" s="68"/>
      <c r="B18" s="52"/>
      <c r="C18" s="69"/>
      <c r="D18" s="70"/>
    </row>
    <row r="19" spans="1:4" s="50" customFormat="1" ht="15">
      <c r="A19" s="68" t="s">
        <v>322</v>
      </c>
      <c r="B19" s="52" t="s">
        <v>323</v>
      </c>
      <c r="C19" s="69"/>
      <c r="D19" s="70"/>
    </row>
    <row r="20" spans="1:4" s="50" customFormat="1" ht="15">
      <c r="A20" s="65" t="s">
        <v>31</v>
      </c>
      <c r="B20" s="66" t="s">
        <v>206</v>
      </c>
      <c r="C20" s="71"/>
      <c r="D20" s="67">
        <f>'Položky všech ceníků'!G138</f>
        <v>0</v>
      </c>
    </row>
    <row r="21" spans="1:4" s="50" customFormat="1" ht="15">
      <c r="A21" s="68"/>
      <c r="B21" s="52" t="s">
        <v>324</v>
      </c>
      <c r="C21" s="69"/>
      <c r="D21" s="70">
        <f>SUM(D20)</f>
        <v>0</v>
      </c>
    </row>
    <row r="22" spans="1:4" s="50" customFormat="1" ht="15">
      <c r="A22" s="43" t="s">
        <v>8</v>
      </c>
      <c r="B22" s="44" t="s">
        <v>8</v>
      </c>
      <c r="C22" s="43"/>
      <c r="D22" s="43" t="s">
        <v>8</v>
      </c>
    </row>
    <row r="23" spans="1:4" s="50" customFormat="1" ht="15" thickBot="1">
      <c r="A23" s="72" t="s">
        <v>33</v>
      </c>
      <c r="B23" s="73" t="s">
        <v>34</v>
      </c>
      <c r="C23" s="74"/>
      <c r="D23" s="75">
        <f>D17+D21</f>
        <v>0</v>
      </c>
    </row>
    <row r="24" s="50" customFormat="1" ht="15" thickTop="1"/>
    <row r="25" s="50" customFormat="1" ht="15"/>
    <row r="26" s="50" customFormat="1" ht="15"/>
  </sheetData>
  <mergeCells count="5">
    <mergeCell ref="A1:D1"/>
    <mergeCell ref="A2:D2"/>
    <mergeCell ref="A3:D3"/>
    <mergeCell ref="B5:D5"/>
    <mergeCell ref="A7:D7"/>
  </mergeCells>
  <printOptions/>
  <pageMargins left="0.3937007874015748" right="0" top="0" bottom="0" header="0" footer="0"/>
  <pageSetup horizontalDpi="300" verticalDpi="300" orientation="portrait" paperSize="9" r:id="rId1"/>
  <headerFooter alignWithMargins="0">
    <oddFooter>&amp;Cstr.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7"/>
  <sheetViews>
    <sheetView zoomScale="115" zoomScaleNormal="115" workbookViewId="0" topLeftCell="A1">
      <pane ySplit="7" topLeftCell="A128" activePane="bottomLeft" state="frozen"/>
      <selection pane="bottomLeft" activeCell="C142" sqref="C142"/>
    </sheetView>
  </sheetViews>
  <sheetFormatPr defaultColWidth="9.140625" defaultRowHeight="15"/>
  <cols>
    <col min="1" max="1" width="5.140625" style="0" customWidth="1"/>
    <col min="2" max="2" width="8.7109375" style="0" customWidth="1"/>
    <col min="3" max="3" width="45.7109375" style="0" customWidth="1"/>
    <col min="4" max="4" width="12.421875" style="0" customWidth="1"/>
    <col min="5" max="5" width="8.28125" style="0" customWidth="1"/>
    <col min="6" max="6" width="5.28125" style="0" customWidth="1"/>
    <col min="7" max="7" width="13.57421875" style="0" customWidth="1"/>
  </cols>
  <sheetData>
    <row r="1" spans="1:7" ht="19.95" customHeight="1">
      <c r="A1" s="40" t="s">
        <v>231</v>
      </c>
      <c r="B1" s="40"/>
      <c r="C1" s="40"/>
      <c r="D1" s="40"/>
      <c r="E1" s="40"/>
      <c r="F1" s="40"/>
      <c r="G1" s="40"/>
    </row>
    <row r="2" spans="1:7" ht="15.6">
      <c r="A2" s="41" t="s">
        <v>1</v>
      </c>
      <c r="B2" s="41"/>
      <c r="C2" s="41"/>
      <c r="D2" s="41"/>
      <c r="E2" s="41"/>
      <c r="F2" s="41"/>
      <c r="G2" s="41"/>
    </row>
    <row r="3" spans="1:7" ht="15.6">
      <c r="A3" s="41" t="s">
        <v>2</v>
      </c>
      <c r="B3" s="41"/>
      <c r="C3" s="41"/>
      <c r="D3" s="41"/>
      <c r="E3" s="41"/>
      <c r="F3" s="41"/>
      <c r="G3" s="41"/>
    </row>
    <row r="4" ht="2.85" customHeight="1"/>
    <row r="5" spans="1:7" ht="1.35" customHeight="1">
      <c r="A5" s="1"/>
      <c r="B5" s="1"/>
      <c r="C5" s="1"/>
      <c r="D5" s="1"/>
      <c r="E5" s="1"/>
      <c r="F5" s="1"/>
      <c r="G5" s="1"/>
    </row>
    <row r="6" spans="1:7" ht="11.25" customHeight="1">
      <c r="A6" s="35" t="s">
        <v>3</v>
      </c>
      <c r="B6" s="35"/>
      <c r="C6" s="35"/>
      <c r="D6" s="35"/>
      <c r="E6" s="35"/>
      <c r="F6" s="35"/>
      <c r="G6" s="35"/>
    </row>
    <row r="7" ht="15" hidden="1"/>
    <row r="8" ht="2.85" customHeight="1"/>
    <row r="9" spans="1:7" ht="17.1" customHeight="1">
      <c r="A9" s="36" t="s">
        <v>35</v>
      </c>
      <c r="B9" s="37"/>
      <c r="C9" s="37"/>
      <c r="D9" s="37"/>
      <c r="E9" s="37"/>
      <c r="F9" s="37"/>
      <c r="G9" s="37"/>
    </row>
    <row r="10" ht="2.85" customHeight="1"/>
    <row r="11" spans="1:7" ht="11.4" customHeight="1">
      <c r="A11" s="4" t="s">
        <v>36</v>
      </c>
      <c r="B11" s="5" t="s">
        <v>37</v>
      </c>
      <c r="C11" s="5" t="s">
        <v>21</v>
      </c>
      <c r="D11" s="4" t="s">
        <v>38</v>
      </c>
      <c r="E11" s="4" t="s">
        <v>39</v>
      </c>
      <c r="F11" s="5" t="s">
        <v>40</v>
      </c>
      <c r="G11" s="4" t="s">
        <v>41</v>
      </c>
    </row>
    <row r="12" spans="1:7" s="11" customFormat="1" ht="13.05" customHeight="1">
      <c r="A12" s="6">
        <v>1</v>
      </c>
      <c r="B12" s="7" t="s">
        <v>42</v>
      </c>
      <c r="C12" s="7" t="s">
        <v>43</v>
      </c>
      <c r="D12" s="8"/>
      <c r="E12" s="6" t="s">
        <v>44</v>
      </c>
      <c r="F12" s="9" t="s">
        <v>45</v>
      </c>
      <c r="G12" s="10">
        <f>D12*E12</f>
        <v>0</v>
      </c>
    </row>
    <row r="13" spans="1:7" s="11" customFormat="1" ht="24" customHeight="1">
      <c r="A13" s="6">
        <v>2</v>
      </c>
      <c r="B13" s="7" t="s">
        <v>46</v>
      </c>
      <c r="C13" s="7" t="s">
        <v>47</v>
      </c>
      <c r="D13" s="8"/>
      <c r="E13" s="6" t="s">
        <v>48</v>
      </c>
      <c r="F13" s="7" t="s">
        <v>45</v>
      </c>
      <c r="G13" s="18">
        <f aca="true" t="shared" si="0" ref="G13:G16">D13*E13</f>
        <v>0</v>
      </c>
    </row>
    <row r="14" spans="1:7" s="11" customFormat="1" ht="24" customHeight="1">
      <c r="A14" s="6">
        <v>3</v>
      </c>
      <c r="B14" s="7" t="s">
        <v>49</v>
      </c>
      <c r="C14" s="7" t="s">
        <v>50</v>
      </c>
      <c r="D14" s="8"/>
      <c r="E14" s="6" t="s">
        <v>48</v>
      </c>
      <c r="F14" s="7" t="s">
        <v>45</v>
      </c>
      <c r="G14" s="18">
        <f t="shared" si="0"/>
        <v>0</v>
      </c>
    </row>
    <row r="15" spans="1:7" s="11" customFormat="1" ht="13.05" customHeight="1">
      <c r="A15" s="6">
        <v>4</v>
      </c>
      <c r="B15" s="7" t="s">
        <v>51</v>
      </c>
      <c r="C15" s="7" t="s">
        <v>52</v>
      </c>
      <c r="D15" s="8"/>
      <c r="E15" s="6" t="s">
        <v>53</v>
      </c>
      <c r="F15" s="7" t="s">
        <v>45</v>
      </c>
      <c r="G15" s="18">
        <f t="shared" si="0"/>
        <v>0</v>
      </c>
    </row>
    <row r="16" spans="1:7" s="11" customFormat="1" ht="13.05" customHeight="1">
      <c r="A16" s="6">
        <v>5</v>
      </c>
      <c r="B16" s="7" t="s">
        <v>54</v>
      </c>
      <c r="C16" s="7" t="s">
        <v>55</v>
      </c>
      <c r="D16" s="8"/>
      <c r="E16" s="6" t="s">
        <v>53</v>
      </c>
      <c r="F16" s="7" t="s">
        <v>45</v>
      </c>
      <c r="G16" s="18">
        <f t="shared" si="0"/>
        <v>0</v>
      </c>
    </row>
    <row r="17" spans="1:7" s="11" customFormat="1" ht="13.05" customHeight="1">
      <c r="A17" s="19"/>
      <c r="B17" s="20"/>
      <c r="C17" s="38" t="s">
        <v>232</v>
      </c>
      <c r="D17" s="38"/>
      <c r="E17" s="38"/>
      <c r="F17" s="38"/>
      <c r="G17" s="21">
        <f>SUM(G12:G16)</f>
        <v>0</v>
      </c>
    </row>
    <row r="18" spans="1:7" s="11" customFormat="1" ht="13.05" customHeight="1">
      <c r="A18" s="13"/>
      <c r="B18" s="14"/>
      <c r="C18" s="14"/>
      <c r="D18" s="14"/>
      <c r="E18" s="14"/>
      <c r="F18" s="7"/>
      <c r="G18" s="18"/>
    </row>
    <row r="19" spans="1:7" s="11" customFormat="1" ht="13.05" customHeight="1">
      <c r="A19" s="16">
        <v>6</v>
      </c>
      <c r="B19" s="17" t="s">
        <v>42</v>
      </c>
      <c r="C19" s="17" t="s">
        <v>56</v>
      </c>
      <c r="D19" s="18"/>
      <c r="E19" s="16" t="s">
        <v>57</v>
      </c>
      <c r="F19" s="17" t="s">
        <v>45</v>
      </c>
      <c r="G19" s="18">
        <f aca="true" t="shared" si="1" ref="G19:G22">D19*E19</f>
        <v>0</v>
      </c>
    </row>
    <row r="20" spans="1:7" s="11" customFormat="1" ht="24" customHeight="1">
      <c r="A20" s="6">
        <v>7</v>
      </c>
      <c r="B20" s="7" t="s">
        <v>46</v>
      </c>
      <c r="C20" s="7" t="s">
        <v>58</v>
      </c>
      <c r="D20" s="8"/>
      <c r="E20" s="6" t="s">
        <v>59</v>
      </c>
      <c r="F20" s="7" t="s">
        <v>45</v>
      </c>
      <c r="G20" s="18">
        <f t="shared" si="1"/>
        <v>0</v>
      </c>
    </row>
    <row r="21" spans="1:7" s="11" customFormat="1" ht="24" customHeight="1">
      <c r="A21" s="6">
        <v>8</v>
      </c>
      <c r="B21" s="7" t="s">
        <v>49</v>
      </c>
      <c r="C21" s="7" t="s">
        <v>60</v>
      </c>
      <c r="D21" s="8"/>
      <c r="E21" s="6" t="s">
        <v>61</v>
      </c>
      <c r="F21" s="7" t="s">
        <v>45</v>
      </c>
      <c r="G21" s="18">
        <f t="shared" si="1"/>
        <v>0</v>
      </c>
    </row>
    <row r="22" spans="1:7" s="11" customFormat="1" ht="13.05" customHeight="1">
      <c r="A22" s="6">
        <v>9</v>
      </c>
      <c r="B22" s="7" t="s">
        <v>54</v>
      </c>
      <c r="C22" s="7" t="s">
        <v>62</v>
      </c>
      <c r="D22" s="8"/>
      <c r="E22" s="6" t="s">
        <v>61</v>
      </c>
      <c r="F22" s="12" t="s">
        <v>45</v>
      </c>
      <c r="G22" s="18">
        <f t="shared" si="1"/>
        <v>0</v>
      </c>
    </row>
    <row r="23" spans="1:7" s="11" customFormat="1" ht="13.05" customHeight="1">
      <c r="A23" s="19"/>
      <c r="B23" s="20"/>
      <c r="C23" s="38" t="s">
        <v>233</v>
      </c>
      <c r="D23" s="38"/>
      <c r="E23" s="38"/>
      <c r="F23" s="38"/>
      <c r="G23" s="21">
        <f>SUM(G19:G22)</f>
        <v>0</v>
      </c>
    </row>
    <row r="24" s="11" customFormat="1" ht="13.05" customHeight="1"/>
    <row r="25" s="11" customFormat="1" ht="13.05" customHeight="1"/>
    <row r="26" ht="2.85" customHeight="1"/>
    <row r="27" ht="15" hidden="1"/>
    <row r="28" spans="1:7" ht="17.1" customHeight="1">
      <c r="A28" s="39" t="s">
        <v>63</v>
      </c>
      <c r="B28" s="37"/>
      <c r="C28" s="37"/>
      <c r="D28" s="37"/>
      <c r="E28" s="37"/>
      <c r="F28" s="37"/>
      <c r="G28" s="37"/>
    </row>
    <row r="29" ht="2.85" customHeight="1"/>
    <row r="30" spans="1:7" ht="11.4" customHeight="1">
      <c r="A30" s="4" t="s">
        <v>36</v>
      </c>
      <c r="B30" s="5" t="s">
        <v>37</v>
      </c>
      <c r="C30" s="5" t="s">
        <v>21</v>
      </c>
      <c r="D30" s="4" t="s">
        <v>38</v>
      </c>
      <c r="E30" s="4" t="s">
        <v>39</v>
      </c>
      <c r="F30" s="5" t="s">
        <v>40</v>
      </c>
      <c r="G30" s="4" t="s">
        <v>41</v>
      </c>
    </row>
    <row r="31" spans="1:7" s="11" customFormat="1" ht="24" customHeight="1">
      <c r="A31" s="6">
        <v>1</v>
      </c>
      <c r="B31" s="7" t="s">
        <v>64</v>
      </c>
      <c r="C31" s="7" t="s">
        <v>65</v>
      </c>
      <c r="D31" s="8"/>
      <c r="E31" s="6" t="s">
        <v>66</v>
      </c>
      <c r="F31" s="9" t="s">
        <v>67</v>
      </c>
      <c r="G31" s="18">
        <f aca="true" t="shared" si="2" ref="G31:G81">D31*E31</f>
        <v>0</v>
      </c>
    </row>
    <row r="32" spans="1:7" s="11" customFormat="1" ht="24" customHeight="1">
      <c r="A32" s="22" t="s">
        <v>8</v>
      </c>
      <c r="B32" s="22" t="s">
        <v>8</v>
      </c>
      <c r="C32" s="23" t="s">
        <v>68</v>
      </c>
      <c r="D32" s="22"/>
      <c r="E32" s="22" t="s">
        <v>8</v>
      </c>
      <c r="F32" s="22" t="s">
        <v>8</v>
      </c>
      <c r="G32" s="18"/>
    </row>
    <row r="33" spans="1:7" s="11" customFormat="1" ht="24" customHeight="1">
      <c r="A33" s="6">
        <v>2</v>
      </c>
      <c r="B33" s="7" t="s">
        <v>69</v>
      </c>
      <c r="C33" s="7" t="s">
        <v>70</v>
      </c>
      <c r="D33" s="8"/>
      <c r="E33" s="6" t="s">
        <v>71</v>
      </c>
      <c r="F33" s="7" t="s">
        <v>72</v>
      </c>
      <c r="G33" s="18">
        <f t="shared" si="2"/>
        <v>0</v>
      </c>
    </row>
    <row r="34" spans="1:7" s="11" customFormat="1" ht="13.05" customHeight="1">
      <c r="A34" s="22" t="s">
        <v>8</v>
      </c>
      <c r="B34" s="22" t="s">
        <v>8</v>
      </c>
      <c r="C34" s="23" t="s">
        <v>73</v>
      </c>
      <c r="D34" s="22"/>
      <c r="E34" s="22" t="s">
        <v>8</v>
      </c>
      <c r="F34" s="22" t="s">
        <v>8</v>
      </c>
      <c r="G34" s="18"/>
    </row>
    <row r="35" spans="1:7" s="11" customFormat="1" ht="24" customHeight="1">
      <c r="A35" s="6">
        <v>3</v>
      </c>
      <c r="B35" s="7" t="s">
        <v>74</v>
      </c>
      <c r="C35" s="7" t="s">
        <v>75</v>
      </c>
      <c r="D35" s="8"/>
      <c r="E35" s="6" t="s">
        <v>76</v>
      </c>
      <c r="F35" s="7" t="s">
        <v>72</v>
      </c>
      <c r="G35" s="18">
        <f t="shared" si="2"/>
        <v>0</v>
      </c>
    </row>
    <row r="36" spans="1:7" s="11" customFormat="1" ht="13.05" customHeight="1">
      <c r="A36" s="22" t="s">
        <v>8</v>
      </c>
      <c r="B36" s="22" t="s">
        <v>8</v>
      </c>
      <c r="C36" s="23" t="s">
        <v>77</v>
      </c>
      <c r="D36" s="22" t="s">
        <v>8</v>
      </c>
      <c r="E36" s="22" t="s">
        <v>8</v>
      </c>
      <c r="F36" s="22" t="s">
        <v>8</v>
      </c>
      <c r="G36" s="18"/>
    </row>
    <row r="37" spans="1:7" s="11" customFormat="1" ht="24" customHeight="1">
      <c r="A37" s="6">
        <v>4</v>
      </c>
      <c r="B37" s="7" t="s">
        <v>78</v>
      </c>
      <c r="C37" s="7" t="s">
        <v>79</v>
      </c>
      <c r="D37" s="8"/>
      <c r="E37" s="6" t="s">
        <v>80</v>
      </c>
      <c r="F37" s="7" t="s">
        <v>72</v>
      </c>
      <c r="G37" s="18">
        <f t="shared" si="2"/>
        <v>0</v>
      </c>
    </row>
    <row r="38" spans="1:7" s="11" customFormat="1" ht="13.05" customHeight="1">
      <c r="A38" s="22" t="s">
        <v>8</v>
      </c>
      <c r="B38" s="22" t="s">
        <v>8</v>
      </c>
      <c r="C38" s="23" t="s">
        <v>81</v>
      </c>
      <c r="D38" s="22"/>
      <c r="E38" s="22" t="s">
        <v>8</v>
      </c>
      <c r="F38" s="22" t="s">
        <v>8</v>
      </c>
      <c r="G38" s="18"/>
    </row>
    <row r="39" spans="1:7" s="11" customFormat="1" ht="13.05" customHeight="1">
      <c r="A39" s="6">
        <v>5</v>
      </c>
      <c r="B39" s="7" t="s">
        <v>82</v>
      </c>
      <c r="C39" s="7" t="s">
        <v>83</v>
      </c>
      <c r="D39" s="8"/>
      <c r="E39" s="6" t="s">
        <v>84</v>
      </c>
      <c r="F39" s="7" t="s">
        <v>45</v>
      </c>
      <c r="G39" s="18">
        <f t="shared" si="2"/>
        <v>0</v>
      </c>
    </row>
    <row r="40" spans="1:7" s="11" customFormat="1" ht="24" customHeight="1">
      <c r="A40" s="6">
        <v>6</v>
      </c>
      <c r="B40" s="7" t="s">
        <v>85</v>
      </c>
      <c r="C40" s="7" t="s">
        <v>86</v>
      </c>
      <c r="D40" s="8"/>
      <c r="E40" s="6" t="s">
        <v>71</v>
      </c>
      <c r="F40" s="7" t="s">
        <v>72</v>
      </c>
      <c r="G40" s="18">
        <f t="shared" si="2"/>
        <v>0</v>
      </c>
    </row>
    <row r="41" spans="1:7" s="11" customFormat="1" ht="13.05" customHeight="1">
      <c r="A41" s="22" t="s">
        <v>8</v>
      </c>
      <c r="B41" s="22" t="s">
        <v>8</v>
      </c>
      <c r="C41" s="23" t="s">
        <v>73</v>
      </c>
      <c r="D41" s="22"/>
      <c r="E41" s="22" t="s">
        <v>8</v>
      </c>
      <c r="F41" s="22" t="s">
        <v>8</v>
      </c>
      <c r="G41" s="18"/>
    </row>
    <row r="42" spans="1:7" s="11" customFormat="1" ht="24" customHeight="1">
      <c r="A42" s="6">
        <v>7</v>
      </c>
      <c r="B42" s="7" t="s">
        <v>87</v>
      </c>
      <c r="C42" s="7" t="s">
        <v>88</v>
      </c>
      <c r="D42" s="8"/>
      <c r="E42" s="6" t="s">
        <v>76</v>
      </c>
      <c r="F42" s="7" t="s">
        <v>72</v>
      </c>
      <c r="G42" s="18">
        <f t="shared" si="2"/>
        <v>0</v>
      </c>
    </row>
    <row r="43" spans="1:7" s="11" customFormat="1" ht="13.05" customHeight="1">
      <c r="A43" s="22" t="s">
        <v>8</v>
      </c>
      <c r="B43" s="22" t="s">
        <v>8</v>
      </c>
      <c r="C43" s="23" t="s">
        <v>77</v>
      </c>
      <c r="D43" s="22"/>
      <c r="E43" s="22" t="s">
        <v>8</v>
      </c>
      <c r="F43" s="22" t="s">
        <v>8</v>
      </c>
      <c r="G43" s="18"/>
    </row>
    <row r="44" spans="1:7" s="11" customFormat="1" ht="24" customHeight="1">
      <c r="A44" s="6">
        <v>8</v>
      </c>
      <c r="B44" s="7" t="s">
        <v>89</v>
      </c>
      <c r="C44" s="7" t="s">
        <v>90</v>
      </c>
      <c r="D44" s="8"/>
      <c r="E44" s="6" t="s">
        <v>80</v>
      </c>
      <c r="F44" s="7" t="s">
        <v>72</v>
      </c>
      <c r="G44" s="18">
        <f t="shared" si="2"/>
        <v>0</v>
      </c>
    </row>
    <row r="45" spans="1:7" s="11" customFormat="1" ht="13.05" customHeight="1">
      <c r="A45" s="22" t="s">
        <v>8</v>
      </c>
      <c r="B45" s="22" t="s">
        <v>8</v>
      </c>
      <c r="C45" s="23" t="s">
        <v>81</v>
      </c>
      <c r="D45" s="22"/>
      <c r="E45" s="22" t="s">
        <v>8</v>
      </c>
      <c r="F45" s="22" t="s">
        <v>8</v>
      </c>
      <c r="G45" s="18"/>
    </row>
    <row r="46" spans="1:7" s="11" customFormat="1" ht="24" customHeight="1">
      <c r="A46" s="6">
        <v>9</v>
      </c>
      <c r="B46" s="7" t="s">
        <v>91</v>
      </c>
      <c r="C46" s="7" t="s">
        <v>92</v>
      </c>
      <c r="D46" s="8"/>
      <c r="E46" s="6" t="s">
        <v>61</v>
      </c>
      <c r="F46" s="7" t="s">
        <v>45</v>
      </c>
      <c r="G46" s="18">
        <f t="shared" si="2"/>
        <v>0</v>
      </c>
    </row>
    <row r="47" spans="1:7" s="11" customFormat="1" ht="13.05" customHeight="1">
      <c r="A47" s="22" t="s">
        <v>8</v>
      </c>
      <c r="B47" s="22" t="s">
        <v>8</v>
      </c>
      <c r="C47" s="23" t="s">
        <v>93</v>
      </c>
      <c r="D47" s="22"/>
      <c r="E47" s="22" t="s">
        <v>8</v>
      </c>
      <c r="F47" s="22" t="s">
        <v>8</v>
      </c>
      <c r="G47" s="18"/>
    </row>
    <row r="48" spans="1:7" s="11" customFormat="1" ht="24" customHeight="1">
      <c r="A48" s="6">
        <v>10</v>
      </c>
      <c r="B48" s="7" t="s">
        <v>94</v>
      </c>
      <c r="C48" s="7" t="s">
        <v>95</v>
      </c>
      <c r="D48" s="8"/>
      <c r="E48" s="6" t="s">
        <v>96</v>
      </c>
      <c r="F48" s="7" t="s">
        <v>72</v>
      </c>
      <c r="G48" s="18">
        <f t="shared" si="2"/>
        <v>0</v>
      </c>
    </row>
    <row r="49" spans="1:7" s="11" customFormat="1" ht="24" customHeight="1">
      <c r="A49" s="6">
        <v>11</v>
      </c>
      <c r="B49" s="7" t="s">
        <v>97</v>
      </c>
      <c r="C49" s="7" t="s">
        <v>98</v>
      </c>
      <c r="D49" s="8"/>
      <c r="E49" s="6" t="s">
        <v>44</v>
      </c>
      <c r="F49" s="7" t="s">
        <v>45</v>
      </c>
      <c r="G49" s="18">
        <f t="shared" si="2"/>
        <v>0</v>
      </c>
    </row>
    <row r="50" spans="1:7" s="11" customFormat="1" ht="24" customHeight="1">
      <c r="A50" s="6">
        <v>12</v>
      </c>
      <c r="B50" s="7" t="s">
        <v>99</v>
      </c>
      <c r="C50" s="7" t="s">
        <v>100</v>
      </c>
      <c r="D50" s="8"/>
      <c r="E50" s="6" t="s">
        <v>44</v>
      </c>
      <c r="F50" s="7" t="s">
        <v>45</v>
      </c>
      <c r="G50" s="18">
        <f t="shared" si="2"/>
        <v>0</v>
      </c>
    </row>
    <row r="51" spans="1:7" s="11" customFormat="1" ht="24" customHeight="1">
      <c r="A51" s="6">
        <v>13</v>
      </c>
      <c r="B51" s="7" t="s">
        <v>101</v>
      </c>
      <c r="C51" s="7" t="s">
        <v>102</v>
      </c>
      <c r="D51" s="8"/>
      <c r="E51" s="6" t="s">
        <v>103</v>
      </c>
      <c r="F51" s="7" t="s">
        <v>104</v>
      </c>
      <c r="G51" s="18">
        <f t="shared" si="2"/>
        <v>0</v>
      </c>
    </row>
    <row r="52" spans="1:7" s="11" customFormat="1" ht="13.05" customHeight="1">
      <c r="A52" s="22" t="s">
        <v>8</v>
      </c>
      <c r="B52" s="22" t="s">
        <v>8</v>
      </c>
      <c r="C52" s="23" t="s">
        <v>105</v>
      </c>
      <c r="D52" s="22"/>
      <c r="E52" s="22" t="s">
        <v>8</v>
      </c>
      <c r="F52" s="22" t="s">
        <v>8</v>
      </c>
      <c r="G52" s="18"/>
    </row>
    <row r="53" spans="1:7" s="11" customFormat="1" ht="13.05" customHeight="1">
      <c r="A53" s="6">
        <v>14</v>
      </c>
      <c r="B53" s="7" t="s">
        <v>106</v>
      </c>
      <c r="C53" s="7" t="s">
        <v>107</v>
      </c>
      <c r="D53" s="8"/>
      <c r="E53" s="6" t="s">
        <v>108</v>
      </c>
      <c r="F53" s="7" t="s">
        <v>72</v>
      </c>
      <c r="G53" s="18">
        <f t="shared" si="2"/>
        <v>0</v>
      </c>
    </row>
    <row r="54" spans="1:7" s="11" customFormat="1" ht="24" customHeight="1">
      <c r="A54" s="22" t="s">
        <v>8</v>
      </c>
      <c r="B54" s="22" t="s">
        <v>8</v>
      </c>
      <c r="C54" s="23" t="s">
        <v>68</v>
      </c>
      <c r="D54" s="22"/>
      <c r="E54" s="22" t="s">
        <v>8</v>
      </c>
      <c r="F54" s="22" t="s">
        <v>8</v>
      </c>
      <c r="G54" s="18"/>
    </row>
    <row r="55" spans="1:7" s="11" customFormat="1" ht="24" customHeight="1">
      <c r="A55" s="6">
        <v>15</v>
      </c>
      <c r="B55" s="7" t="s">
        <v>109</v>
      </c>
      <c r="C55" s="7" t="s">
        <v>110</v>
      </c>
      <c r="D55" s="8"/>
      <c r="E55" s="6" t="s">
        <v>111</v>
      </c>
      <c r="F55" s="7" t="s">
        <v>72</v>
      </c>
      <c r="G55" s="18">
        <f t="shared" si="2"/>
        <v>0</v>
      </c>
    </row>
    <row r="56" spans="1:7" s="11" customFormat="1" ht="24" customHeight="1">
      <c r="A56" s="22" t="s">
        <v>8</v>
      </c>
      <c r="B56" s="22" t="s">
        <v>8</v>
      </c>
      <c r="C56" s="23" t="s">
        <v>112</v>
      </c>
      <c r="D56" s="22"/>
      <c r="E56" s="22" t="s">
        <v>8</v>
      </c>
      <c r="F56" s="22" t="s">
        <v>8</v>
      </c>
      <c r="G56" s="18"/>
    </row>
    <row r="57" spans="1:7" s="11" customFormat="1" ht="24" customHeight="1">
      <c r="A57" s="6">
        <v>16</v>
      </c>
      <c r="B57" s="7" t="s">
        <v>113</v>
      </c>
      <c r="C57" s="7" t="s">
        <v>114</v>
      </c>
      <c r="D57" s="8"/>
      <c r="E57" s="6" t="s">
        <v>115</v>
      </c>
      <c r="F57" s="7" t="s">
        <v>116</v>
      </c>
      <c r="G57" s="18">
        <f t="shared" si="2"/>
        <v>0</v>
      </c>
    </row>
    <row r="58" spans="1:7" s="11" customFormat="1" ht="24" customHeight="1">
      <c r="A58" s="22" t="s">
        <v>8</v>
      </c>
      <c r="B58" s="22" t="s">
        <v>8</v>
      </c>
      <c r="C58" s="23" t="s">
        <v>117</v>
      </c>
      <c r="D58" s="22"/>
      <c r="E58" s="22" t="s">
        <v>8</v>
      </c>
      <c r="F58" s="22" t="s">
        <v>8</v>
      </c>
      <c r="G58" s="18"/>
    </row>
    <row r="59" spans="1:7" s="11" customFormat="1" ht="24" customHeight="1">
      <c r="A59" s="6">
        <v>17</v>
      </c>
      <c r="B59" s="7" t="s">
        <v>118</v>
      </c>
      <c r="C59" s="7" t="s">
        <v>119</v>
      </c>
      <c r="D59" s="8"/>
      <c r="E59" s="6" t="s">
        <v>61</v>
      </c>
      <c r="F59" s="7" t="s">
        <v>116</v>
      </c>
      <c r="G59" s="18">
        <f t="shared" si="2"/>
        <v>0</v>
      </c>
    </row>
    <row r="60" spans="1:7" s="11" customFormat="1" ht="13.05" customHeight="1">
      <c r="A60" s="22" t="s">
        <v>8</v>
      </c>
      <c r="B60" s="22" t="s">
        <v>8</v>
      </c>
      <c r="C60" s="23" t="s">
        <v>120</v>
      </c>
      <c r="D60" s="22"/>
      <c r="E60" s="22" t="s">
        <v>8</v>
      </c>
      <c r="F60" s="22" t="s">
        <v>8</v>
      </c>
      <c r="G60" s="18"/>
    </row>
    <row r="61" spans="1:7" s="11" customFormat="1" ht="24" customHeight="1">
      <c r="A61" s="6">
        <v>18</v>
      </c>
      <c r="B61" s="7" t="s">
        <v>121</v>
      </c>
      <c r="C61" s="7" t="s">
        <v>122</v>
      </c>
      <c r="D61" s="8"/>
      <c r="E61" s="6" t="s">
        <v>123</v>
      </c>
      <c r="F61" s="7" t="s">
        <v>116</v>
      </c>
      <c r="G61" s="18">
        <f t="shared" si="2"/>
        <v>0</v>
      </c>
    </row>
    <row r="62" spans="1:7" s="11" customFormat="1" ht="13.05" customHeight="1">
      <c r="A62" s="22" t="s">
        <v>8</v>
      </c>
      <c r="B62" s="22" t="s">
        <v>8</v>
      </c>
      <c r="C62" s="23" t="s">
        <v>124</v>
      </c>
      <c r="D62" s="22"/>
      <c r="E62" s="22" t="s">
        <v>8</v>
      </c>
      <c r="F62" s="22" t="s">
        <v>8</v>
      </c>
      <c r="G62" s="18"/>
    </row>
    <row r="63" spans="1:7" s="11" customFormat="1" ht="24" customHeight="1">
      <c r="A63" s="6">
        <v>19</v>
      </c>
      <c r="B63" s="7" t="s">
        <v>125</v>
      </c>
      <c r="C63" s="7" t="s">
        <v>126</v>
      </c>
      <c r="D63" s="8"/>
      <c r="E63" s="6" t="s">
        <v>127</v>
      </c>
      <c r="F63" s="7" t="s">
        <v>116</v>
      </c>
      <c r="G63" s="18">
        <f t="shared" si="2"/>
        <v>0</v>
      </c>
    </row>
    <row r="64" spans="1:7" s="11" customFormat="1" ht="13.05" customHeight="1">
      <c r="A64" s="22" t="s">
        <v>8</v>
      </c>
      <c r="B64" s="22" t="s">
        <v>8</v>
      </c>
      <c r="C64" s="23" t="s">
        <v>128</v>
      </c>
      <c r="D64" s="22"/>
      <c r="E64" s="22" t="s">
        <v>8</v>
      </c>
      <c r="F64" s="22" t="s">
        <v>8</v>
      </c>
      <c r="G64" s="18"/>
    </row>
    <row r="65" spans="1:7" s="11" customFormat="1" ht="24" customHeight="1">
      <c r="A65" s="6">
        <v>20</v>
      </c>
      <c r="B65" s="7" t="s">
        <v>129</v>
      </c>
      <c r="C65" s="7" t="s">
        <v>130</v>
      </c>
      <c r="D65" s="8"/>
      <c r="E65" s="6" t="s">
        <v>123</v>
      </c>
      <c r="F65" s="7" t="s">
        <v>116</v>
      </c>
      <c r="G65" s="18">
        <f t="shared" si="2"/>
        <v>0</v>
      </c>
    </row>
    <row r="66" spans="1:7" s="11" customFormat="1" ht="13.05" customHeight="1">
      <c r="A66" s="22" t="s">
        <v>8</v>
      </c>
      <c r="B66" s="22" t="s">
        <v>8</v>
      </c>
      <c r="C66" s="23" t="s">
        <v>124</v>
      </c>
      <c r="D66" s="22"/>
      <c r="E66" s="22" t="s">
        <v>8</v>
      </c>
      <c r="F66" s="22" t="s">
        <v>8</v>
      </c>
      <c r="G66" s="18"/>
    </row>
    <row r="67" spans="1:7" s="11" customFormat="1" ht="24" customHeight="1">
      <c r="A67" s="6">
        <v>21</v>
      </c>
      <c r="B67" s="7" t="s">
        <v>131</v>
      </c>
      <c r="C67" s="7" t="s">
        <v>132</v>
      </c>
      <c r="D67" s="8"/>
      <c r="E67" s="6" t="s">
        <v>127</v>
      </c>
      <c r="F67" s="7" t="s">
        <v>116</v>
      </c>
      <c r="G67" s="18">
        <f t="shared" si="2"/>
        <v>0</v>
      </c>
    </row>
    <row r="68" spans="1:7" s="11" customFormat="1" ht="13.05" customHeight="1">
      <c r="A68" s="22" t="s">
        <v>8</v>
      </c>
      <c r="B68" s="22" t="s">
        <v>8</v>
      </c>
      <c r="C68" s="23" t="s">
        <v>128</v>
      </c>
      <c r="D68" s="22"/>
      <c r="E68" s="22" t="s">
        <v>8</v>
      </c>
      <c r="F68" s="22" t="s">
        <v>8</v>
      </c>
      <c r="G68" s="18"/>
    </row>
    <row r="69" spans="1:7" s="11" customFormat="1" ht="24" customHeight="1">
      <c r="A69" s="6">
        <v>22</v>
      </c>
      <c r="B69" s="7" t="s">
        <v>133</v>
      </c>
      <c r="C69" s="7" t="s">
        <v>134</v>
      </c>
      <c r="D69" s="8"/>
      <c r="E69" s="6" t="s">
        <v>135</v>
      </c>
      <c r="F69" s="7" t="s">
        <v>116</v>
      </c>
      <c r="G69" s="18">
        <f t="shared" si="2"/>
        <v>0</v>
      </c>
    </row>
    <row r="70" spans="1:7" s="11" customFormat="1" ht="13.05" customHeight="1">
      <c r="A70" s="22" t="s">
        <v>8</v>
      </c>
      <c r="B70" s="22" t="s">
        <v>8</v>
      </c>
      <c r="C70" s="23" t="s">
        <v>136</v>
      </c>
      <c r="D70" s="22" t="s">
        <v>8</v>
      </c>
      <c r="E70" s="22" t="s">
        <v>8</v>
      </c>
      <c r="F70" s="22" t="s">
        <v>8</v>
      </c>
      <c r="G70" s="18"/>
    </row>
    <row r="71" spans="1:7" s="11" customFormat="1" ht="24" customHeight="1">
      <c r="A71" s="6">
        <v>23</v>
      </c>
      <c r="B71" s="7" t="s">
        <v>137</v>
      </c>
      <c r="C71" s="7" t="s">
        <v>138</v>
      </c>
      <c r="D71" s="8"/>
      <c r="E71" s="6" t="s">
        <v>61</v>
      </c>
      <c r="F71" s="7" t="s">
        <v>116</v>
      </c>
      <c r="G71" s="18">
        <f t="shared" si="2"/>
        <v>0</v>
      </c>
    </row>
    <row r="72" spans="1:7" s="11" customFormat="1" ht="13.05" customHeight="1">
      <c r="A72" s="22" t="s">
        <v>8</v>
      </c>
      <c r="B72" s="22" t="s">
        <v>8</v>
      </c>
      <c r="C72" s="23" t="s">
        <v>120</v>
      </c>
      <c r="D72" s="22"/>
      <c r="E72" s="22" t="s">
        <v>8</v>
      </c>
      <c r="F72" s="22" t="s">
        <v>8</v>
      </c>
      <c r="G72" s="18"/>
    </row>
    <row r="73" spans="1:7" s="11" customFormat="1" ht="24" customHeight="1">
      <c r="A73" s="6">
        <v>24</v>
      </c>
      <c r="B73" s="7" t="s">
        <v>139</v>
      </c>
      <c r="C73" s="7" t="s">
        <v>140</v>
      </c>
      <c r="D73" s="8"/>
      <c r="E73" s="6" t="s">
        <v>123</v>
      </c>
      <c r="F73" s="7" t="s">
        <v>116</v>
      </c>
      <c r="G73" s="18">
        <f t="shared" si="2"/>
        <v>0</v>
      </c>
    </row>
    <row r="74" spans="1:7" s="11" customFormat="1" ht="13.05" customHeight="1">
      <c r="A74" s="22" t="s">
        <v>8</v>
      </c>
      <c r="B74" s="22" t="s">
        <v>8</v>
      </c>
      <c r="C74" s="23" t="s">
        <v>124</v>
      </c>
      <c r="D74" s="22"/>
      <c r="E74" s="22" t="s">
        <v>8</v>
      </c>
      <c r="F74" s="22" t="s">
        <v>8</v>
      </c>
      <c r="G74" s="18"/>
    </row>
    <row r="75" spans="1:7" s="11" customFormat="1" ht="24" customHeight="1">
      <c r="A75" s="6">
        <v>25</v>
      </c>
      <c r="B75" s="7" t="s">
        <v>141</v>
      </c>
      <c r="C75" s="7" t="s">
        <v>142</v>
      </c>
      <c r="D75" s="8"/>
      <c r="E75" s="6" t="s">
        <v>127</v>
      </c>
      <c r="F75" s="7" t="s">
        <v>116</v>
      </c>
      <c r="G75" s="18">
        <f t="shared" si="2"/>
        <v>0</v>
      </c>
    </row>
    <row r="76" spans="1:7" s="11" customFormat="1" ht="13.05" customHeight="1">
      <c r="A76" s="22" t="s">
        <v>8</v>
      </c>
      <c r="B76" s="22" t="s">
        <v>8</v>
      </c>
      <c r="C76" s="23" t="s">
        <v>128</v>
      </c>
      <c r="D76" s="22"/>
      <c r="E76" s="22" t="s">
        <v>8</v>
      </c>
      <c r="F76" s="22" t="s">
        <v>8</v>
      </c>
      <c r="G76" s="18"/>
    </row>
    <row r="77" spans="1:7" s="11" customFormat="1" ht="24" customHeight="1">
      <c r="A77" s="6">
        <v>26</v>
      </c>
      <c r="B77" s="7" t="s">
        <v>143</v>
      </c>
      <c r="C77" s="7" t="s">
        <v>144</v>
      </c>
      <c r="D77" s="8"/>
      <c r="E77" s="6" t="s">
        <v>145</v>
      </c>
      <c r="F77" s="7" t="s">
        <v>72</v>
      </c>
      <c r="G77" s="18">
        <f t="shared" si="2"/>
        <v>0</v>
      </c>
    </row>
    <row r="78" spans="1:7" s="11" customFormat="1" ht="13.05" customHeight="1">
      <c r="A78" s="22" t="s">
        <v>8</v>
      </c>
      <c r="B78" s="22" t="s">
        <v>8</v>
      </c>
      <c r="C78" s="23" t="s">
        <v>146</v>
      </c>
      <c r="D78" s="22"/>
      <c r="E78" s="22" t="s">
        <v>8</v>
      </c>
      <c r="F78" s="22" t="s">
        <v>8</v>
      </c>
      <c r="G78" s="18"/>
    </row>
    <row r="79" spans="1:7" s="11" customFormat="1" ht="13.05" customHeight="1">
      <c r="A79" s="6">
        <v>27</v>
      </c>
      <c r="B79" s="7" t="s">
        <v>147</v>
      </c>
      <c r="C79" s="7" t="s">
        <v>148</v>
      </c>
      <c r="D79" s="8"/>
      <c r="E79" s="6" t="s">
        <v>149</v>
      </c>
      <c r="F79" s="7" t="s">
        <v>104</v>
      </c>
      <c r="G79" s="18">
        <f t="shared" si="2"/>
        <v>0</v>
      </c>
    </row>
    <row r="80" spans="1:7" s="11" customFormat="1" ht="13.05" customHeight="1">
      <c r="A80" s="22" t="s">
        <v>8</v>
      </c>
      <c r="B80" s="22" t="s">
        <v>8</v>
      </c>
      <c r="C80" s="23" t="s">
        <v>150</v>
      </c>
      <c r="D80" s="22"/>
      <c r="E80" s="22" t="s">
        <v>8</v>
      </c>
      <c r="F80" s="22" t="s">
        <v>8</v>
      </c>
      <c r="G80" s="18"/>
    </row>
    <row r="81" spans="1:7" s="11" customFormat="1" ht="24" customHeight="1">
      <c r="A81" s="6">
        <v>28</v>
      </c>
      <c r="B81" s="7" t="s">
        <v>151</v>
      </c>
      <c r="C81" s="7" t="s">
        <v>152</v>
      </c>
      <c r="D81" s="8"/>
      <c r="E81" s="6" t="s">
        <v>153</v>
      </c>
      <c r="F81" s="7" t="s">
        <v>104</v>
      </c>
      <c r="G81" s="18">
        <f t="shared" si="2"/>
        <v>0</v>
      </c>
    </row>
    <row r="82" spans="1:7" s="11" customFormat="1" ht="13.05" customHeight="1">
      <c r="A82" s="22" t="s">
        <v>8</v>
      </c>
      <c r="B82" s="22" t="s">
        <v>8</v>
      </c>
      <c r="C82" s="23" t="s">
        <v>154</v>
      </c>
      <c r="D82" s="22" t="s">
        <v>8</v>
      </c>
      <c r="E82" s="22" t="s">
        <v>8</v>
      </c>
      <c r="F82" s="24" t="s">
        <v>8</v>
      </c>
      <c r="G82" s="24" t="s">
        <v>8</v>
      </c>
    </row>
    <row r="83" spans="1:7" s="11" customFormat="1" ht="13.05" customHeight="1">
      <c r="A83" s="19"/>
      <c r="B83" s="20"/>
      <c r="C83" s="38" t="s">
        <v>234</v>
      </c>
      <c r="D83" s="38"/>
      <c r="E83" s="38"/>
      <c r="F83" s="38"/>
      <c r="G83" s="21">
        <f>SUM(G31:G82)</f>
        <v>0</v>
      </c>
    </row>
    <row r="84" s="11" customFormat="1" ht="13.05" customHeight="1"/>
    <row r="85" s="11" customFormat="1" ht="13.05" customHeight="1"/>
    <row r="86" ht="2.85" customHeight="1"/>
    <row r="87" spans="1:7" ht="17.1" customHeight="1">
      <c r="A87" s="36" t="s">
        <v>155</v>
      </c>
      <c r="B87" s="37"/>
      <c r="C87" s="37"/>
      <c r="D87" s="37"/>
      <c r="E87" s="37"/>
      <c r="F87" s="37"/>
      <c r="G87" s="37"/>
    </row>
    <row r="88" ht="2.85" customHeight="1"/>
    <row r="89" spans="1:7" ht="11.4" customHeight="1">
      <c r="A89" s="4" t="s">
        <v>36</v>
      </c>
      <c r="B89" s="5" t="s">
        <v>37</v>
      </c>
      <c r="C89" s="5" t="s">
        <v>21</v>
      </c>
      <c r="D89" s="4" t="s">
        <v>38</v>
      </c>
      <c r="E89" s="4" t="s">
        <v>39</v>
      </c>
      <c r="F89" s="5" t="s">
        <v>40</v>
      </c>
      <c r="G89" s="4" t="s">
        <v>41</v>
      </c>
    </row>
    <row r="90" spans="1:7" s="11" customFormat="1" ht="24" customHeight="1">
      <c r="A90" s="6">
        <v>1</v>
      </c>
      <c r="B90" s="7" t="s">
        <v>156</v>
      </c>
      <c r="C90" s="7" t="s">
        <v>157</v>
      </c>
      <c r="D90" s="8"/>
      <c r="E90" s="6" t="s">
        <v>48</v>
      </c>
      <c r="F90" s="9" t="s">
        <v>45</v>
      </c>
      <c r="G90" s="18">
        <f aca="true" t="shared" si="3" ref="G90:G91">D90*E90</f>
        <v>0</v>
      </c>
    </row>
    <row r="91" spans="1:7" s="11" customFormat="1" ht="24" customHeight="1">
      <c r="A91" s="6">
        <v>2</v>
      </c>
      <c r="B91" s="7" t="s">
        <v>158</v>
      </c>
      <c r="C91" s="7" t="s">
        <v>159</v>
      </c>
      <c r="D91" s="8"/>
      <c r="E91" s="6" t="s">
        <v>44</v>
      </c>
      <c r="F91" s="12" t="s">
        <v>45</v>
      </c>
      <c r="G91" s="18">
        <f t="shared" si="3"/>
        <v>0</v>
      </c>
    </row>
    <row r="92" spans="1:7" s="11" customFormat="1" ht="13.05" customHeight="1">
      <c r="A92" s="19"/>
      <c r="B92" s="20"/>
      <c r="C92" s="38" t="s">
        <v>235</v>
      </c>
      <c r="D92" s="38"/>
      <c r="E92" s="38"/>
      <c r="F92" s="38"/>
      <c r="G92" s="21">
        <f>SUM(G90:G91)</f>
        <v>0</v>
      </c>
    </row>
    <row r="93" spans="1:7" s="11" customFormat="1" ht="13.05" customHeight="1">
      <c r="A93" s="13"/>
      <c r="B93" s="14"/>
      <c r="C93" s="14"/>
      <c r="D93" s="14"/>
      <c r="E93" s="14"/>
      <c r="F93" s="15"/>
      <c r="G93" s="15"/>
    </row>
    <row r="94" spans="1:7" s="11" customFormat="1" ht="24" customHeight="1">
      <c r="A94" s="6">
        <v>3</v>
      </c>
      <c r="B94" s="7" t="s">
        <v>160</v>
      </c>
      <c r="C94" s="7" t="s">
        <v>161</v>
      </c>
      <c r="D94" s="8"/>
      <c r="E94" s="6" t="s">
        <v>162</v>
      </c>
      <c r="F94" s="7" t="s">
        <v>72</v>
      </c>
      <c r="G94" s="18">
        <f aca="true" t="shared" si="4" ref="G94:G118">D94*E94</f>
        <v>0</v>
      </c>
    </row>
    <row r="95" spans="1:7" s="11" customFormat="1" ht="13.05" customHeight="1">
      <c r="A95" s="22" t="s">
        <v>8</v>
      </c>
      <c r="B95" s="22" t="s">
        <v>8</v>
      </c>
      <c r="C95" s="23" t="s">
        <v>163</v>
      </c>
      <c r="D95" s="22"/>
      <c r="E95" s="22" t="s">
        <v>8</v>
      </c>
      <c r="F95" s="22" t="s">
        <v>8</v>
      </c>
      <c r="G95" s="18"/>
    </row>
    <row r="96" spans="1:7" s="11" customFormat="1" ht="24" customHeight="1">
      <c r="A96" s="6">
        <v>4</v>
      </c>
      <c r="B96" s="7" t="s">
        <v>164</v>
      </c>
      <c r="C96" s="7" t="s">
        <v>165</v>
      </c>
      <c r="D96" s="8"/>
      <c r="E96" s="6" t="s">
        <v>166</v>
      </c>
      <c r="F96" s="7" t="s">
        <v>72</v>
      </c>
      <c r="G96" s="18">
        <f t="shared" si="4"/>
        <v>0</v>
      </c>
    </row>
    <row r="97" spans="1:7" s="11" customFormat="1" ht="13.05" customHeight="1">
      <c r="A97" s="22" t="s">
        <v>8</v>
      </c>
      <c r="B97" s="22" t="s">
        <v>8</v>
      </c>
      <c r="C97" s="23" t="s">
        <v>167</v>
      </c>
      <c r="D97" s="22"/>
      <c r="E97" s="22" t="s">
        <v>8</v>
      </c>
      <c r="F97" s="22" t="s">
        <v>8</v>
      </c>
      <c r="G97" s="18"/>
    </row>
    <row r="98" spans="1:7" s="11" customFormat="1" ht="24" customHeight="1">
      <c r="A98" s="6">
        <v>5</v>
      </c>
      <c r="B98" s="7" t="s">
        <v>168</v>
      </c>
      <c r="C98" s="7" t="s">
        <v>169</v>
      </c>
      <c r="D98" s="8"/>
      <c r="E98" s="6" t="s">
        <v>170</v>
      </c>
      <c r="F98" s="7" t="s">
        <v>72</v>
      </c>
      <c r="G98" s="18">
        <f t="shared" si="4"/>
        <v>0</v>
      </c>
    </row>
    <row r="99" spans="1:7" s="11" customFormat="1" ht="24" customHeight="1">
      <c r="A99" s="22" t="s">
        <v>8</v>
      </c>
      <c r="B99" s="22" t="s">
        <v>8</v>
      </c>
      <c r="C99" s="23" t="s">
        <v>171</v>
      </c>
      <c r="D99" s="22"/>
      <c r="E99" s="22" t="s">
        <v>8</v>
      </c>
      <c r="F99" s="22" t="s">
        <v>8</v>
      </c>
      <c r="G99" s="18"/>
    </row>
    <row r="100" spans="1:7" s="11" customFormat="1" ht="13.05" customHeight="1">
      <c r="A100" s="6">
        <v>6</v>
      </c>
      <c r="B100" s="7" t="s">
        <v>172</v>
      </c>
      <c r="C100" s="7" t="s">
        <v>173</v>
      </c>
      <c r="D100" s="8"/>
      <c r="E100" s="6" t="s">
        <v>174</v>
      </c>
      <c r="F100" s="7" t="s">
        <v>45</v>
      </c>
      <c r="G100" s="18">
        <f t="shared" si="4"/>
        <v>0</v>
      </c>
    </row>
    <row r="101" spans="1:7" s="11" customFormat="1" ht="13.05" customHeight="1">
      <c r="A101" s="22" t="s">
        <v>8</v>
      </c>
      <c r="B101" s="22" t="s">
        <v>8</v>
      </c>
      <c r="C101" s="23" t="s">
        <v>175</v>
      </c>
      <c r="D101" s="22"/>
      <c r="E101" s="22" t="s">
        <v>8</v>
      </c>
      <c r="F101" s="22" t="s">
        <v>8</v>
      </c>
      <c r="G101" s="18"/>
    </row>
    <row r="102" spans="1:7" s="11" customFormat="1" ht="13.05" customHeight="1">
      <c r="A102" s="6">
        <v>7</v>
      </c>
      <c r="B102" s="7" t="s">
        <v>176</v>
      </c>
      <c r="C102" s="7" t="s">
        <v>177</v>
      </c>
      <c r="D102" s="8"/>
      <c r="E102" s="6" t="s">
        <v>178</v>
      </c>
      <c r="F102" s="7" t="s">
        <v>45</v>
      </c>
      <c r="G102" s="18">
        <f t="shared" si="4"/>
        <v>0</v>
      </c>
    </row>
    <row r="103" spans="1:7" s="11" customFormat="1" ht="13.05" customHeight="1">
      <c r="A103" s="22" t="s">
        <v>8</v>
      </c>
      <c r="B103" s="22" t="s">
        <v>8</v>
      </c>
      <c r="C103" s="23" t="s">
        <v>179</v>
      </c>
      <c r="D103" s="22"/>
      <c r="E103" s="22" t="s">
        <v>8</v>
      </c>
      <c r="F103" s="22" t="s">
        <v>8</v>
      </c>
      <c r="G103" s="18"/>
    </row>
    <row r="104" spans="1:7" s="11" customFormat="1" ht="13.05" customHeight="1">
      <c r="A104" s="6">
        <v>8</v>
      </c>
      <c r="B104" s="7" t="s">
        <v>180</v>
      </c>
      <c r="C104" s="7" t="s">
        <v>181</v>
      </c>
      <c r="D104" s="8"/>
      <c r="E104" s="6" t="s">
        <v>182</v>
      </c>
      <c r="F104" s="7" t="s">
        <v>45</v>
      </c>
      <c r="G104" s="18">
        <f t="shared" si="4"/>
        <v>0</v>
      </c>
    </row>
    <row r="105" spans="1:7" s="11" customFormat="1" ht="13.05" customHeight="1">
      <c r="A105" s="22" t="s">
        <v>8</v>
      </c>
      <c r="B105" s="22" t="s">
        <v>8</v>
      </c>
      <c r="C105" s="23" t="s">
        <v>183</v>
      </c>
      <c r="D105" s="22"/>
      <c r="E105" s="22" t="s">
        <v>8</v>
      </c>
      <c r="F105" s="22" t="s">
        <v>8</v>
      </c>
      <c r="G105" s="18"/>
    </row>
    <row r="106" spans="1:7" s="11" customFormat="1" ht="13.05" customHeight="1">
      <c r="A106" s="6">
        <v>9</v>
      </c>
      <c r="B106" s="7" t="s">
        <v>180</v>
      </c>
      <c r="C106" s="7" t="s">
        <v>181</v>
      </c>
      <c r="D106" s="8"/>
      <c r="E106" s="6" t="s">
        <v>61</v>
      </c>
      <c r="F106" s="7" t="s">
        <v>45</v>
      </c>
      <c r="G106" s="18">
        <f t="shared" si="4"/>
        <v>0</v>
      </c>
    </row>
    <row r="107" spans="1:7" s="11" customFormat="1" ht="13.05" customHeight="1">
      <c r="A107" s="22" t="s">
        <v>8</v>
      </c>
      <c r="B107" s="22" t="s">
        <v>8</v>
      </c>
      <c r="C107" s="23" t="s">
        <v>184</v>
      </c>
      <c r="D107" s="22"/>
      <c r="E107" s="22" t="s">
        <v>8</v>
      </c>
      <c r="F107" s="22" t="s">
        <v>8</v>
      </c>
      <c r="G107" s="18"/>
    </row>
    <row r="108" spans="1:7" s="11" customFormat="1" ht="24" customHeight="1">
      <c r="A108" s="6">
        <v>10</v>
      </c>
      <c r="B108" s="7" t="s">
        <v>185</v>
      </c>
      <c r="C108" s="7" t="s">
        <v>186</v>
      </c>
      <c r="D108" s="8"/>
      <c r="E108" s="6" t="s">
        <v>187</v>
      </c>
      <c r="F108" s="7" t="s">
        <v>45</v>
      </c>
      <c r="G108" s="18">
        <f t="shared" si="4"/>
        <v>0</v>
      </c>
    </row>
    <row r="109" spans="1:7" s="11" customFormat="1" ht="13.05" customHeight="1">
      <c r="A109" s="22" t="s">
        <v>8</v>
      </c>
      <c r="B109" s="22" t="s">
        <v>8</v>
      </c>
      <c r="C109" s="23" t="s">
        <v>188</v>
      </c>
      <c r="D109" s="22"/>
      <c r="E109" s="22" t="s">
        <v>8</v>
      </c>
      <c r="F109" s="22" t="s">
        <v>8</v>
      </c>
      <c r="G109" s="18"/>
    </row>
    <row r="110" spans="1:7" s="11" customFormat="1" ht="13.05" customHeight="1">
      <c r="A110" s="6">
        <v>11</v>
      </c>
      <c r="B110" s="7" t="s">
        <v>189</v>
      </c>
      <c r="C110" s="7" t="s">
        <v>190</v>
      </c>
      <c r="D110" s="8"/>
      <c r="E110" s="6" t="s">
        <v>61</v>
      </c>
      <c r="F110" s="7" t="s">
        <v>45</v>
      </c>
      <c r="G110" s="18">
        <f t="shared" si="4"/>
        <v>0</v>
      </c>
    </row>
    <row r="111" spans="1:7" s="11" customFormat="1" ht="24" customHeight="1">
      <c r="A111" s="6">
        <v>12</v>
      </c>
      <c r="B111" s="7" t="s">
        <v>191</v>
      </c>
      <c r="C111" s="7" t="s">
        <v>192</v>
      </c>
      <c r="D111" s="8"/>
      <c r="E111" s="6" t="s">
        <v>61</v>
      </c>
      <c r="F111" s="7" t="s">
        <v>45</v>
      </c>
      <c r="G111" s="18">
        <f t="shared" si="4"/>
        <v>0</v>
      </c>
    </row>
    <row r="112" spans="1:7" s="11" customFormat="1" ht="13.05" customHeight="1">
      <c r="A112" s="6">
        <v>13</v>
      </c>
      <c r="B112" s="7" t="s">
        <v>156</v>
      </c>
      <c r="C112" s="7" t="s">
        <v>193</v>
      </c>
      <c r="D112" s="8"/>
      <c r="E112" s="6" t="s">
        <v>61</v>
      </c>
      <c r="F112" s="7" t="s">
        <v>45</v>
      </c>
      <c r="G112" s="18">
        <f t="shared" si="4"/>
        <v>0</v>
      </c>
    </row>
    <row r="113" spans="1:7" s="11" customFormat="1" ht="24" customHeight="1">
      <c r="A113" s="6">
        <v>14</v>
      </c>
      <c r="B113" s="7" t="s">
        <v>194</v>
      </c>
      <c r="C113" s="7" t="s">
        <v>195</v>
      </c>
      <c r="D113" s="8"/>
      <c r="E113" s="6" t="s">
        <v>196</v>
      </c>
      <c r="F113" s="7" t="s">
        <v>72</v>
      </c>
      <c r="G113" s="18">
        <f t="shared" si="4"/>
        <v>0</v>
      </c>
    </row>
    <row r="114" spans="1:7" s="11" customFormat="1" ht="24" customHeight="1">
      <c r="A114" s="22" t="s">
        <v>8</v>
      </c>
      <c r="B114" s="22" t="s">
        <v>8</v>
      </c>
      <c r="C114" s="23" t="s">
        <v>197</v>
      </c>
      <c r="D114" s="22"/>
      <c r="E114" s="22" t="s">
        <v>8</v>
      </c>
      <c r="F114" s="22" t="s">
        <v>8</v>
      </c>
      <c r="G114" s="18"/>
    </row>
    <row r="115" spans="1:7" s="11" customFormat="1" ht="13.05" customHeight="1">
      <c r="A115" s="6">
        <v>15</v>
      </c>
      <c r="B115" s="7" t="s">
        <v>198</v>
      </c>
      <c r="C115" s="7" t="s">
        <v>199</v>
      </c>
      <c r="D115" s="8"/>
      <c r="E115" s="6" t="s">
        <v>200</v>
      </c>
      <c r="F115" s="7" t="s">
        <v>45</v>
      </c>
      <c r="G115" s="18">
        <f t="shared" si="4"/>
        <v>0</v>
      </c>
    </row>
    <row r="116" spans="1:7" s="11" customFormat="1" ht="13.05" customHeight="1">
      <c r="A116" s="22" t="s">
        <v>8</v>
      </c>
      <c r="B116" s="22" t="s">
        <v>8</v>
      </c>
      <c r="C116" s="23" t="s">
        <v>201</v>
      </c>
      <c r="D116" s="22"/>
      <c r="E116" s="22" t="s">
        <v>8</v>
      </c>
      <c r="F116" s="22" t="s">
        <v>8</v>
      </c>
      <c r="G116" s="18"/>
    </row>
    <row r="117" spans="1:7" s="11" customFormat="1" ht="24" customHeight="1">
      <c r="A117" s="6">
        <v>16</v>
      </c>
      <c r="B117" s="7" t="s">
        <v>202</v>
      </c>
      <c r="C117" s="7" t="s">
        <v>203</v>
      </c>
      <c r="D117" s="8"/>
      <c r="E117" s="6" t="s">
        <v>44</v>
      </c>
      <c r="F117" s="7" t="s">
        <v>45</v>
      </c>
      <c r="G117" s="18">
        <f t="shared" si="4"/>
        <v>0</v>
      </c>
    </row>
    <row r="118" spans="1:7" s="11" customFormat="1" ht="13.05" customHeight="1">
      <c r="A118" s="6">
        <v>17</v>
      </c>
      <c r="B118" s="7" t="s">
        <v>204</v>
      </c>
      <c r="C118" s="7" t="s">
        <v>205</v>
      </c>
      <c r="D118" s="8"/>
      <c r="E118" s="6" t="s">
        <v>44</v>
      </c>
      <c r="F118" s="12" t="s">
        <v>45</v>
      </c>
      <c r="G118" s="18">
        <f t="shared" si="4"/>
        <v>0</v>
      </c>
    </row>
    <row r="119" spans="1:7" s="11" customFormat="1" ht="13.05" customHeight="1">
      <c r="A119" s="19"/>
      <c r="B119" s="20"/>
      <c r="C119" s="38" t="s">
        <v>236</v>
      </c>
      <c r="D119" s="38"/>
      <c r="E119" s="38"/>
      <c r="F119" s="38"/>
      <c r="G119" s="21">
        <f>SUM(G94:G118)</f>
        <v>0</v>
      </c>
    </row>
    <row r="120" s="11" customFormat="1" ht="13.05" customHeight="1"/>
    <row r="121" s="11" customFormat="1" ht="13.05" customHeight="1"/>
    <row r="122" ht="2.85" customHeight="1"/>
    <row r="123" ht="15" hidden="1"/>
    <row r="124" spans="1:7" ht="17.1" customHeight="1">
      <c r="A124" s="36" t="s">
        <v>206</v>
      </c>
      <c r="B124" s="37"/>
      <c r="C124" s="37"/>
      <c r="D124" s="37"/>
      <c r="E124" s="37"/>
      <c r="F124" s="37"/>
      <c r="G124" s="37"/>
    </row>
    <row r="125" ht="2.85" customHeight="1"/>
    <row r="126" spans="1:7" ht="11.4" customHeight="1">
      <c r="A126" s="4" t="s">
        <v>36</v>
      </c>
      <c r="B126" s="5" t="s">
        <v>37</v>
      </c>
      <c r="C126" s="5" t="s">
        <v>21</v>
      </c>
      <c r="D126" s="4" t="s">
        <v>38</v>
      </c>
      <c r="E126" s="4" t="s">
        <v>39</v>
      </c>
      <c r="F126" s="5" t="s">
        <v>40</v>
      </c>
      <c r="G126" s="4" t="s">
        <v>41</v>
      </c>
    </row>
    <row r="127" spans="1:7" s="11" customFormat="1" ht="13.05" customHeight="1">
      <c r="A127" s="6">
        <v>1</v>
      </c>
      <c r="B127" s="7" t="s">
        <v>207</v>
      </c>
      <c r="C127" s="7" t="s">
        <v>208</v>
      </c>
      <c r="D127" s="8"/>
      <c r="E127" s="6" t="s">
        <v>44</v>
      </c>
      <c r="F127" s="9" t="s">
        <v>45</v>
      </c>
      <c r="G127" s="18">
        <f aca="true" t="shared" si="5" ref="G127:G137">D127*E127</f>
        <v>0</v>
      </c>
    </row>
    <row r="128" spans="1:7" s="11" customFormat="1" ht="13.05" customHeight="1">
      <c r="A128" s="6">
        <v>2</v>
      </c>
      <c r="B128" s="7" t="s">
        <v>209</v>
      </c>
      <c r="C128" s="7" t="s">
        <v>210</v>
      </c>
      <c r="D128" s="8"/>
      <c r="E128" s="6" t="s">
        <v>187</v>
      </c>
      <c r="F128" s="7" t="s">
        <v>45</v>
      </c>
      <c r="G128" s="18">
        <f t="shared" si="5"/>
        <v>0</v>
      </c>
    </row>
    <row r="129" spans="1:7" s="11" customFormat="1" ht="13.05" customHeight="1">
      <c r="A129" s="6">
        <v>3</v>
      </c>
      <c r="B129" s="7" t="s">
        <v>211</v>
      </c>
      <c r="C129" s="7" t="s">
        <v>212</v>
      </c>
      <c r="D129" s="8"/>
      <c r="E129" s="6" t="s">
        <v>213</v>
      </c>
      <c r="F129" s="7" t="s">
        <v>45</v>
      </c>
      <c r="G129" s="18">
        <f t="shared" si="5"/>
        <v>0</v>
      </c>
    </row>
    <row r="130" spans="1:7" s="11" customFormat="1" ht="13.05" customHeight="1">
      <c r="A130" s="6">
        <v>4</v>
      </c>
      <c r="B130" s="7" t="s">
        <v>214</v>
      </c>
      <c r="C130" s="7" t="s">
        <v>215</v>
      </c>
      <c r="D130" s="8"/>
      <c r="E130" s="6" t="s">
        <v>61</v>
      </c>
      <c r="F130" s="7" t="s">
        <v>45</v>
      </c>
      <c r="G130" s="18">
        <f t="shared" si="5"/>
        <v>0</v>
      </c>
    </row>
    <row r="131" spans="1:7" s="11" customFormat="1" ht="13.05" customHeight="1">
      <c r="A131" s="6">
        <v>5</v>
      </c>
      <c r="B131" s="7" t="s">
        <v>216</v>
      </c>
      <c r="C131" s="7" t="s">
        <v>217</v>
      </c>
      <c r="D131" s="8"/>
      <c r="E131" s="6" t="s">
        <v>44</v>
      </c>
      <c r="F131" s="7" t="s">
        <v>45</v>
      </c>
      <c r="G131" s="18">
        <f t="shared" si="5"/>
        <v>0</v>
      </c>
    </row>
    <row r="132" spans="1:7" s="11" customFormat="1" ht="13.05" customHeight="1">
      <c r="A132" s="6">
        <v>6</v>
      </c>
      <c r="B132" s="7" t="s">
        <v>218</v>
      </c>
      <c r="C132" s="7" t="s">
        <v>219</v>
      </c>
      <c r="D132" s="8"/>
      <c r="E132" s="6" t="s">
        <v>44</v>
      </c>
      <c r="F132" s="7" t="s">
        <v>45</v>
      </c>
      <c r="G132" s="18">
        <f t="shared" si="5"/>
        <v>0</v>
      </c>
    </row>
    <row r="133" spans="1:7" s="11" customFormat="1" ht="13.05" customHeight="1">
      <c r="A133" s="6">
        <v>7</v>
      </c>
      <c r="B133" s="7" t="s">
        <v>220</v>
      </c>
      <c r="C133" s="7" t="s">
        <v>221</v>
      </c>
      <c r="D133" s="8"/>
      <c r="E133" s="6" t="s">
        <v>44</v>
      </c>
      <c r="F133" s="7" t="s">
        <v>45</v>
      </c>
      <c r="G133" s="18">
        <f t="shared" si="5"/>
        <v>0</v>
      </c>
    </row>
    <row r="134" spans="1:7" s="11" customFormat="1" ht="13.05" customHeight="1">
      <c r="A134" s="6">
        <v>8</v>
      </c>
      <c r="B134" s="7" t="s">
        <v>222</v>
      </c>
      <c r="C134" s="7" t="s">
        <v>223</v>
      </c>
      <c r="D134" s="8"/>
      <c r="E134" s="6" t="s">
        <v>44</v>
      </c>
      <c r="F134" s="7" t="s">
        <v>45</v>
      </c>
      <c r="G134" s="18">
        <f t="shared" si="5"/>
        <v>0</v>
      </c>
    </row>
    <row r="135" spans="1:7" s="11" customFormat="1" ht="13.05" customHeight="1">
      <c r="A135" s="6">
        <v>9</v>
      </c>
      <c r="B135" s="7" t="s">
        <v>224</v>
      </c>
      <c r="C135" s="7" t="s">
        <v>225</v>
      </c>
      <c r="D135" s="8"/>
      <c r="E135" s="6" t="s">
        <v>44</v>
      </c>
      <c r="F135" s="7" t="s">
        <v>45</v>
      </c>
      <c r="G135" s="18">
        <f t="shared" si="5"/>
        <v>0</v>
      </c>
    </row>
    <row r="136" spans="1:7" s="11" customFormat="1" ht="13.05" customHeight="1">
      <c r="A136" s="6">
        <v>10</v>
      </c>
      <c r="B136" s="7" t="s">
        <v>226</v>
      </c>
      <c r="C136" s="7" t="s">
        <v>227</v>
      </c>
      <c r="D136" s="8"/>
      <c r="E136" s="6" t="s">
        <v>44</v>
      </c>
      <c r="F136" s="7" t="s">
        <v>45</v>
      </c>
      <c r="G136" s="18">
        <f t="shared" si="5"/>
        <v>0</v>
      </c>
    </row>
    <row r="137" spans="1:7" s="11" customFormat="1" ht="13.05" customHeight="1">
      <c r="A137" s="6">
        <v>11</v>
      </c>
      <c r="B137" s="7" t="s">
        <v>228</v>
      </c>
      <c r="C137" s="7" t="s">
        <v>229</v>
      </c>
      <c r="D137" s="8"/>
      <c r="E137" s="6" t="s">
        <v>44</v>
      </c>
      <c r="F137" s="12" t="s">
        <v>45</v>
      </c>
      <c r="G137" s="18">
        <f t="shared" si="5"/>
        <v>0</v>
      </c>
    </row>
    <row r="138" spans="1:7" s="11" customFormat="1" ht="13.05" customHeight="1">
      <c r="A138" s="19"/>
      <c r="B138" s="20"/>
      <c r="C138" s="38" t="s">
        <v>237</v>
      </c>
      <c r="D138" s="38"/>
      <c r="E138" s="38"/>
      <c r="F138" s="38"/>
      <c r="G138" s="21">
        <f>SUM(G127:G137)</f>
        <v>0</v>
      </c>
    </row>
    <row r="139" spans="1:7" s="11" customFormat="1" ht="13.05" customHeight="1">
      <c r="A139" s="16"/>
      <c r="B139" s="17"/>
      <c r="C139" s="92"/>
      <c r="D139" s="92"/>
      <c r="E139" s="92"/>
      <c r="F139" s="92"/>
      <c r="G139" s="93"/>
    </row>
    <row r="140" spans="1:7" s="11" customFormat="1" ht="13.05" customHeight="1">
      <c r="A140" s="16"/>
      <c r="B140" s="17"/>
      <c r="C140" s="92"/>
      <c r="D140" s="92"/>
      <c r="E140" s="92"/>
      <c r="F140" s="92"/>
      <c r="G140" s="93"/>
    </row>
    <row r="141" spans="1:7" s="11" customFormat="1" ht="13.05" customHeight="1">
      <c r="A141" s="16"/>
      <c r="B141" s="17"/>
      <c r="C141" s="92"/>
      <c r="D141" s="92"/>
      <c r="E141" s="92"/>
      <c r="F141" s="92"/>
      <c r="G141" s="93"/>
    </row>
    <row r="142" s="11" customFormat="1" ht="13.05" customHeight="1"/>
    <row r="143" s="11" customFormat="1" ht="16.95" customHeight="1"/>
    <row r="144" ht="2.85" customHeight="1"/>
    <row r="145" ht="15" hidden="1"/>
    <row r="146" spans="1:7" ht="17.1" customHeight="1">
      <c r="A146" s="36" t="s">
        <v>230</v>
      </c>
      <c r="B146" s="37"/>
      <c r="C146" s="37"/>
      <c r="D146" s="37"/>
      <c r="E146" s="37"/>
      <c r="F146" s="37"/>
      <c r="G146" s="37"/>
    </row>
    <row r="147" ht="2.85" customHeight="1"/>
    <row r="148" spans="1:7" s="25" customFormat="1" ht="11.4" customHeight="1">
      <c r="A148" s="4" t="s">
        <v>36</v>
      </c>
      <c r="B148" s="5" t="s">
        <v>37</v>
      </c>
      <c r="C148" s="5" t="s">
        <v>21</v>
      </c>
      <c r="D148" s="4" t="s">
        <v>38</v>
      </c>
      <c r="E148" s="4" t="s">
        <v>39</v>
      </c>
      <c r="F148" s="5" t="s">
        <v>40</v>
      </c>
      <c r="G148" s="4" t="s">
        <v>41</v>
      </c>
    </row>
    <row r="149" spans="1:7" s="11" customFormat="1" ht="13.05" customHeight="1">
      <c r="A149" s="43">
        <v>1</v>
      </c>
      <c r="B149" s="44" t="s">
        <v>238</v>
      </c>
      <c r="C149" s="44" t="s">
        <v>239</v>
      </c>
      <c r="D149" s="45"/>
      <c r="E149" s="45">
        <v>21</v>
      </c>
      <c r="F149" s="44" t="s">
        <v>45</v>
      </c>
      <c r="G149" s="18">
        <f aca="true" t="shared" si="6" ref="G149:G193">D149*E149</f>
        <v>0</v>
      </c>
    </row>
    <row r="150" spans="1:7" s="11" customFormat="1" ht="24" customHeight="1">
      <c r="A150" s="43">
        <v>2</v>
      </c>
      <c r="B150" s="44" t="s">
        <v>240</v>
      </c>
      <c r="C150" s="44" t="s">
        <v>241</v>
      </c>
      <c r="D150" s="45"/>
      <c r="E150" s="45">
        <v>21</v>
      </c>
      <c r="F150" s="44" t="s">
        <v>45</v>
      </c>
      <c r="G150" s="18">
        <f t="shared" si="6"/>
        <v>0</v>
      </c>
    </row>
    <row r="151" spans="1:7" s="11" customFormat="1" ht="13.05" customHeight="1">
      <c r="A151" s="46">
        <v>3</v>
      </c>
      <c r="B151" s="47" t="s">
        <v>242</v>
      </c>
      <c r="C151" s="44" t="s">
        <v>243</v>
      </c>
      <c r="D151" s="48"/>
      <c r="E151" s="48">
        <v>725</v>
      </c>
      <c r="F151" s="47" t="s">
        <v>72</v>
      </c>
      <c r="G151" s="51">
        <f t="shared" si="6"/>
        <v>0</v>
      </c>
    </row>
    <row r="152" spans="1:7" s="11" customFormat="1" ht="24" customHeight="1">
      <c r="A152" s="49"/>
      <c r="B152" s="49"/>
      <c r="C152" s="44" t="s">
        <v>68</v>
      </c>
      <c r="D152" s="49"/>
      <c r="E152" s="49"/>
      <c r="F152" s="49"/>
      <c r="G152" s="51"/>
    </row>
    <row r="153" spans="1:7" s="11" customFormat="1" ht="13.05" customHeight="1">
      <c r="A153" s="46">
        <v>4</v>
      </c>
      <c r="B153" s="47" t="s">
        <v>242</v>
      </c>
      <c r="C153" s="44" t="s">
        <v>244</v>
      </c>
      <c r="D153" s="48"/>
      <c r="E153" s="48">
        <v>42</v>
      </c>
      <c r="F153" s="47" t="s">
        <v>72</v>
      </c>
      <c r="G153" s="51">
        <f t="shared" si="6"/>
        <v>0</v>
      </c>
    </row>
    <row r="154" spans="1:7" s="11" customFormat="1" ht="13.05" customHeight="1">
      <c r="A154" s="49"/>
      <c r="B154" s="49"/>
      <c r="C154" s="44" t="s">
        <v>245</v>
      </c>
      <c r="D154" s="49"/>
      <c r="E154" s="49"/>
      <c r="F154" s="49"/>
      <c r="G154" s="51"/>
    </row>
    <row r="155" spans="1:7" s="11" customFormat="1" ht="13.05" customHeight="1">
      <c r="A155" s="43">
        <v>5</v>
      </c>
      <c r="B155" s="44" t="s">
        <v>246</v>
      </c>
      <c r="C155" s="44" t="s">
        <v>247</v>
      </c>
      <c r="D155" s="45"/>
      <c r="E155" s="45">
        <v>29</v>
      </c>
      <c r="F155" s="44" t="s">
        <v>45</v>
      </c>
      <c r="G155" s="18">
        <f t="shared" si="6"/>
        <v>0</v>
      </c>
    </row>
    <row r="156" spans="1:7" s="11" customFormat="1" ht="13.05" customHeight="1">
      <c r="A156" s="43">
        <v>6</v>
      </c>
      <c r="B156" s="44" t="s">
        <v>248</v>
      </c>
      <c r="C156" s="44" t="s">
        <v>249</v>
      </c>
      <c r="D156" s="45"/>
      <c r="E156" s="45">
        <v>6</v>
      </c>
      <c r="F156" s="44" t="s">
        <v>45</v>
      </c>
      <c r="G156" s="18">
        <f t="shared" si="6"/>
        <v>0</v>
      </c>
    </row>
    <row r="157" spans="1:7" s="11" customFormat="1" ht="13.05" customHeight="1">
      <c r="A157" s="43">
        <v>7</v>
      </c>
      <c r="B157" s="44" t="s">
        <v>250</v>
      </c>
      <c r="C157" s="44" t="s">
        <v>251</v>
      </c>
      <c r="D157" s="45"/>
      <c r="E157" s="45">
        <v>2</v>
      </c>
      <c r="F157" s="44" t="s">
        <v>45</v>
      </c>
      <c r="G157" s="18">
        <f t="shared" si="6"/>
        <v>0</v>
      </c>
    </row>
    <row r="158" spans="1:7" s="11" customFormat="1" ht="13.05" customHeight="1">
      <c r="A158" s="43">
        <v>8</v>
      </c>
      <c r="B158" s="44" t="s">
        <v>252</v>
      </c>
      <c r="C158" s="44" t="s">
        <v>253</v>
      </c>
      <c r="D158" s="45"/>
      <c r="E158" s="45">
        <v>1</v>
      </c>
      <c r="F158" s="44" t="s">
        <v>45</v>
      </c>
      <c r="G158" s="18">
        <f t="shared" si="6"/>
        <v>0</v>
      </c>
    </row>
    <row r="159" spans="1:7" s="11" customFormat="1" ht="13.05" customHeight="1">
      <c r="A159" s="46">
        <v>9</v>
      </c>
      <c r="B159" s="47" t="s">
        <v>254</v>
      </c>
      <c r="C159" s="44" t="s">
        <v>255</v>
      </c>
      <c r="D159" s="48"/>
      <c r="E159" s="48">
        <v>21</v>
      </c>
      <c r="F159" s="47" t="s">
        <v>45</v>
      </c>
      <c r="G159" s="51">
        <f t="shared" si="6"/>
        <v>0</v>
      </c>
    </row>
    <row r="160" spans="1:7" s="11" customFormat="1" ht="13.05" customHeight="1">
      <c r="A160" s="49"/>
      <c r="B160" s="49"/>
      <c r="C160" s="44" t="s">
        <v>93</v>
      </c>
      <c r="D160" s="49"/>
      <c r="E160" s="49"/>
      <c r="F160" s="49"/>
      <c r="G160" s="51"/>
    </row>
    <row r="161" spans="1:7" s="11" customFormat="1" ht="13.05" customHeight="1">
      <c r="A161" s="46">
        <v>10</v>
      </c>
      <c r="B161" s="47" t="s">
        <v>256</v>
      </c>
      <c r="C161" s="44" t="s">
        <v>257</v>
      </c>
      <c r="D161" s="48"/>
      <c r="E161" s="48">
        <v>213</v>
      </c>
      <c r="F161" s="47" t="s">
        <v>72</v>
      </c>
      <c r="G161" s="51">
        <f t="shared" si="6"/>
        <v>0</v>
      </c>
    </row>
    <row r="162" spans="1:7" s="11" customFormat="1" ht="13.05" customHeight="1">
      <c r="A162" s="49"/>
      <c r="B162" s="49"/>
      <c r="C162" s="44" t="s">
        <v>163</v>
      </c>
      <c r="D162" s="49"/>
      <c r="E162" s="49"/>
      <c r="F162" s="49"/>
      <c r="G162" s="51"/>
    </row>
    <row r="163" spans="1:7" s="11" customFormat="1" ht="13.05" customHeight="1">
      <c r="A163" s="46">
        <v>11</v>
      </c>
      <c r="B163" s="47" t="s">
        <v>258</v>
      </c>
      <c r="C163" s="44" t="s">
        <v>259</v>
      </c>
      <c r="D163" s="48"/>
      <c r="E163" s="48">
        <v>285</v>
      </c>
      <c r="F163" s="47" t="s">
        <v>72</v>
      </c>
      <c r="G163" s="51">
        <f t="shared" si="6"/>
        <v>0</v>
      </c>
    </row>
    <row r="164" spans="1:7" s="11" customFormat="1" ht="13.05" customHeight="1">
      <c r="A164" s="49"/>
      <c r="B164" s="49"/>
      <c r="C164" s="44" t="s">
        <v>167</v>
      </c>
      <c r="D164" s="49"/>
      <c r="E164" s="49"/>
      <c r="F164" s="49"/>
      <c r="G164" s="51"/>
    </row>
    <row r="165" spans="1:7" s="11" customFormat="1" ht="13.05" customHeight="1">
      <c r="A165" s="46">
        <v>12</v>
      </c>
      <c r="B165" s="47" t="s">
        <v>260</v>
      </c>
      <c r="C165" s="44" t="s">
        <v>261</v>
      </c>
      <c r="D165" s="48"/>
      <c r="E165" s="48">
        <v>645</v>
      </c>
      <c r="F165" s="47" t="s">
        <v>72</v>
      </c>
      <c r="G165" s="51">
        <f t="shared" si="6"/>
        <v>0</v>
      </c>
    </row>
    <row r="166" spans="1:7" s="11" customFormat="1" ht="24" customHeight="1">
      <c r="A166" s="49"/>
      <c r="B166" s="49"/>
      <c r="C166" s="44" t="s">
        <v>171</v>
      </c>
      <c r="D166" s="49"/>
      <c r="E166" s="49"/>
      <c r="F166" s="49"/>
      <c r="G166" s="51"/>
    </row>
    <row r="167" spans="1:7" s="11" customFormat="1" ht="24" customHeight="1">
      <c r="A167" s="43">
        <v>13</v>
      </c>
      <c r="B167" s="44" t="s">
        <v>262</v>
      </c>
      <c r="C167" s="44" t="s">
        <v>263</v>
      </c>
      <c r="D167" s="45"/>
      <c r="E167" s="45">
        <v>2</v>
      </c>
      <c r="F167" s="44" t="s">
        <v>45</v>
      </c>
      <c r="G167" s="18">
        <f t="shared" si="6"/>
        <v>0</v>
      </c>
    </row>
    <row r="168" spans="1:7" s="11" customFormat="1" ht="24" customHeight="1">
      <c r="A168" s="43">
        <v>14</v>
      </c>
      <c r="B168" s="44" t="s">
        <v>264</v>
      </c>
      <c r="C168" s="44" t="s">
        <v>265</v>
      </c>
      <c r="D168" s="45"/>
      <c r="E168" s="45">
        <v>6</v>
      </c>
      <c r="F168" s="44" t="s">
        <v>45</v>
      </c>
      <c r="G168" s="18">
        <f t="shared" si="6"/>
        <v>0</v>
      </c>
    </row>
    <row r="169" spans="1:7" s="11" customFormat="1" ht="24" customHeight="1">
      <c r="A169" s="43">
        <v>15</v>
      </c>
      <c r="B169" s="44" t="s">
        <v>266</v>
      </c>
      <c r="C169" s="44" t="s">
        <v>267</v>
      </c>
      <c r="D169" s="45"/>
      <c r="E169" s="45">
        <v>9</v>
      </c>
      <c r="F169" s="44" t="s">
        <v>45</v>
      </c>
      <c r="G169" s="18">
        <f t="shared" si="6"/>
        <v>0</v>
      </c>
    </row>
    <row r="170" spans="1:7" s="11" customFormat="1" ht="24" customHeight="1">
      <c r="A170" s="43">
        <v>16</v>
      </c>
      <c r="B170" s="44" t="s">
        <v>268</v>
      </c>
      <c r="C170" s="44" t="s">
        <v>269</v>
      </c>
      <c r="D170" s="45"/>
      <c r="E170" s="45">
        <v>4</v>
      </c>
      <c r="F170" s="44" t="s">
        <v>45</v>
      </c>
      <c r="G170" s="18">
        <f t="shared" si="6"/>
        <v>0</v>
      </c>
    </row>
    <row r="171" spans="1:7" s="11" customFormat="1" ht="24" customHeight="1">
      <c r="A171" s="43">
        <v>17</v>
      </c>
      <c r="B171" s="44" t="s">
        <v>270</v>
      </c>
      <c r="C171" s="44" t="s">
        <v>271</v>
      </c>
      <c r="D171" s="45"/>
      <c r="E171" s="45">
        <v>2</v>
      </c>
      <c r="F171" s="44" t="s">
        <v>45</v>
      </c>
      <c r="G171" s="18">
        <f t="shared" si="6"/>
        <v>0</v>
      </c>
    </row>
    <row r="172" spans="1:7" s="11" customFormat="1" ht="24" customHeight="1">
      <c r="A172" s="43">
        <v>18</v>
      </c>
      <c r="B172" s="44" t="s">
        <v>272</v>
      </c>
      <c r="C172" s="44" t="s">
        <v>273</v>
      </c>
      <c r="D172" s="45"/>
      <c r="E172" s="45">
        <v>7</v>
      </c>
      <c r="F172" s="44" t="s">
        <v>45</v>
      </c>
      <c r="G172" s="18">
        <f t="shared" si="6"/>
        <v>0</v>
      </c>
    </row>
    <row r="173" spans="1:7" s="11" customFormat="1" ht="24" customHeight="1">
      <c r="A173" s="43">
        <v>19</v>
      </c>
      <c r="B173" s="44" t="s">
        <v>274</v>
      </c>
      <c r="C173" s="44" t="s">
        <v>275</v>
      </c>
      <c r="D173" s="45"/>
      <c r="E173" s="45">
        <v>8</v>
      </c>
      <c r="F173" s="44" t="s">
        <v>45</v>
      </c>
      <c r="G173" s="18">
        <f t="shared" si="6"/>
        <v>0</v>
      </c>
    </row>
    <row r="174" spans="1:7" s="11" customFormat="1" ht="24" customHeight="1">
      <c r="A174" s="43">
        <v>20</v>
      </c>
      <c r="B174" s="44" t="s">
        <v>276</v>
      </c>
      <c r="C174" s="44" t="s">
        <v>277</v>
      </c>
      <c r="D174" s="45"/>
      <c r="E174" s="45">
        <v>1</v>
      </c>
      <c r="F174" s="44" t="s">
        <v>45</v>
      </c>
      <c r="G174" s="18">
        <f t="shared" si="6"/>
        <v>0</v>
      </c>
    </row>
    <row r="175" spans="1:7" s="11" customFormat="1" ht="24" customHeight="1">
      <c r="A175" s="43">
        <v>21</v>
      </c>
      <c r="B175" s="44" t="s">
        <v>278</v>
      </c>
      <c r="C175" s="44" t="s">
        <v>273</v>
      </c>
      <c r="D175" s="45"/>
      <c r="E175" s="45">
        <v>1</v>
      </c>
      <c r="F175" s="44" t="s">
        <v>45</v>
      </c>
      <c r="G175" s="18">
        <f t="shared" si="6"/>
        <v>0</v>
      </c>
    </row>
    <row r="176" spans="1:7" s="11" customFormat="1" ht="24" customHeight="1">
      <c r="A176" s="43">
        <v>22</v>
      </c>
      <c r="B176" s="44" t="s">
        <v>279</v>
      </c>
      <c r="C176" s="44" t="s">
        <v>280</v>
      </c>
      <c r="D176" s="45"/>
      <c r="E176" s="45">
        <v>1</v>
      </c>
      <c r="F176" s="44" t="s">
        <v>45</v>
      </c>
      <c r="G176" s="18">
        <f t="shared" si="6"/>
        <v>0</v>
      </c>
    </row>
    <row r="177" spans="1:7" s="11" customFormat="1" ht="24" customHeight="1">
      <c r="A177" s="43">
        <v>23</v>
      </c>
      <c r="B177" s="44" t="s">
        <v>281</v>
      </c>
      <c r="C177" s="44" t="s">
        <v>282</v>
      </c>
      <c r="D177" s="45"/>
      <c r="E177" s="45">
        <v>1</v>
      </c>
      <c r="F177" s="44" t="s">
        <v>45</v>
      </c>
      <c r="G177" s="18">
        <f t="shared" si="6"/>
        <v>0</v>
      </c>
    </row>
    <row r="178" spans="1:7" s="11" customFormat="1" ht="24" customHeight="1">
      <c r="A178" s="43">
        <v>24</v>
      </c>
      <c r="B178" s="44" t="s">
        <v>283</v>
      </c>
      <c r="C178" s="44" t="s">
        <v>284</v>
      </c>
      <c r="D178" s="45"/>
      <c r="E178" s="45">
        <v>2</v>
      </c>
      <c r="F178" s="44" t="s">
        <v>45</v>
      </c>
      <c r="G178" s="18">
        <f t="shared" si="6"/>
        <v>0</v>
      </c>
    </row>
    <row r="179" spans="1:7" s="11" customFormat="1" ht="24" customHeight="1">
      <c r="A179" s="43">
        <v>25</v>
      </c>
      <c r="B179" s="44" t="s">
        <v>283</v>
      </c>
      <c r="C179" s="44" t="s">
        <v>285</v>
      </c>
      <c r="D179" s="45"/>
      <c r="E179" s="45">
        <v>7</v>
      </c>
      <c r="F179" s="44" t="s">
        <v>45</v>
      </c>
      <c r="G179" s="18">
        <f t="shared" si="6"/>
        <v>0</v>
      </c>
    </row>
    <row r="180" spans="1:7" s="11" customFormat="1" ht="24" customHeight="1">
      <c r="A180" s="43">
        <v>26</v>
      </c>
      <c r="B180" s="44" t="s">
        <v>286</v>
      </c>
      <c r="C180" s="44" t="s">
        <v>287</v>
      </c>
      <c r="D180" s="45"/>
      <c r="E180" s="45">
        <v>7</v>
      </c>
      <c r="F180" s="44" t="s">
        <v>45</v>
      </c>
      <c r="G180" s="18">
        <f t="shared" si="6"/>
        <v>0</v>
      </c>
    </row>
    <row r="181" spans="1:7" s="11" customFormat="1" ht="24" customHeight="1">
      <c r="A181" s="43">
        <v>27</v>
      </c>
      <c r="B181" s="44" t="s">
        <v>288</v>
      </c>
      <c r="C181" s="44" t="s">
        <v>289</v>
      </c>
      <c r="D181" s="45"/>
      <c r="E181" s="45">
        <v>1</v>
      </c>
      <c r="F181" s="44" t="s">
        <v>45</v>
      </c>
      <c r="G181" s="18">
        <f t="shared" si="6"/>
        <v>0</v>
      </c>
    </row>
    <row r="182" spans="1:7" s="11" customFormat="1" ht="24" customHeight="1">
      <c r="A182" s="43">
        <v>28</v>
      </c>
      <c r="B182" s="44" t="s">
        <v>290</v>
      </c>
      <c r="C182" s="44" t="s">
        <v>291</v>
      </c>
      <c r="D182" s="45"/>
      <c r="E182" s="45">
        <v>1</v>
      </c>
      <c r="F182" s="44" t="s">
        <v>45</v>
      </c>
      <c r="G182" s="18">
        <f t="shared" si="6"/>
        <v>0</v>
      </c>
    </row>
    <row r="183" spans="1:7" s="11" customFormat="1" ht="36" customHeight="1">
      <c r="A183" s="43">
        <v>29</v>
      </c>
      <c r="B183" s="44" t="s">
        <v>292</v>
      </c>
      <c r="C183" s="44" t="s">
        <v>293</v>
      </c>
      <c r="D183" s="45"/>
      <c r="E183" s="45">
        <v>1</v>
      </c>
      <c r="F183" s="44" t="s">
        <v>45</v>
      </c>
      <c r="G183" s="18">
        <f t="shared" si="6"/>
        <v>0</v>
      </c>
    </row>
    <row r="184" spans="1:7" s="11" customFormat="1" ht="36" customHeight="1">
      <c r="A184" s="43">
        <v>30</v>
      </c>
      <c r="B184" s="44" t="s">
        <v>294</v>
      </c>
      <c r="C184" s="44" t="s">
        <v>295</v>
      </c>
      <c r="D184" s="45"/>
      <c r="E184" s="45">
        <v>1</v>
      </c>
      <c r="F184" s="44" t="s">
        <v>45</v>
      </c>
      <c r="G184" s="18">
        <f t="shared" si="6"/>
        <v>0</v>
      </c>
    </row>
    <row r="185" spans="1:7" s="11" customFormat="1" ht="36" customHeight="1">
      <c r="A185" s="43">
        <v>31</v>
      </c>
      <c r="B185" s="44" t="s">
        <v>296</v>
      </c>
      <c r="C185" s="44" t="s">
        <v>297</v>
      </c>
      <c r="D185" s="45"/>
      <c r="E185" s="45">
        <v>1</v>
      </c>
      <c r="F185" s="44" t="s">
        <v>45</v>
      </c>
      <c r="G185" s="18">
        <f t="shared" si="6"/>
        <v>0</v>
      </c>
    </row>
    <row r="186" spans="1:7" s="11" customFormat="1" ht="13.05" customHeight="1">
      <c r="A186" s="46">
        <v>32</v>
      </c>
      <c r="B186" s="47" t="s">
        <v>298</v>
      </c>
      <c r="C186" s="44" t="s">
        <v>299</v>
      </c>
      <c r="D186" s="48"/>
      <c r="E186" s="48">
        <v>21</v>
      </c>
      <c r="F186" s="47" t="s">
        <v>45</v>
      </c>
      <c r="G186" s="51">
        <f t="shared" si="6"/>
        <v>0</v>
      </c>
    </row>
    <row r="187" spans="1:7" s="11" customFormat="1" ht="13.05" customHeight="1">
      <c r="A187" s="49"/>
      <c r="B187" s="49"/>
      <c r="C187" s="44" t="s">
        <v>300</v>
      </c>
      <c r="D187" s="49"/>
      <c r="E187" s="49"/>
      <c r="F187" s="49"/>
      <c r="G187" s="51"/>
    </row>
    <row r="188" spans="1:7" s="11" customFormat="1" ht="13.05" customHeight="1">
      <c r="A188" s="46">
        <v>33</v>
      </c>
      <c r="B188" s="47" t="s">
        <v>301</v>
      </c>
      <c r="C188" s="44" t="s">
        <v>302</v>
      </c>
      <c r="D188" s="48"/>
      <c r="E188" s="48">
        <v>725</v>
      </c>
      <c r="F188" s="47" t="s">
        <v>72</v>
      </c>
      <c r="G188" s="51">
        <f t="shared" si="6"/>
        <v>0</v>
      </c>
    </row>
    <row r="189" spans="1:7" s="11" customFormat="1" ht="24" customHeight="1">
      <c r="A189" s="49"/>
      <c r="B189" s="49"/>
      <c r="C189" s="44" t="s">
        <v>68</v>
      </c>
      <c r="D189" s="49"/>
      <c r="E189" s="49"/>
      <c r="F189" s="49"/>
      <c r="G189" s="51"/>
    </row>
    <row r="190" spans="1:7" s="11" customFormat="1" ht="13.05" customHeight="1">
      <c r="A190" s="46">
        <v>34</v>
      </c>
      <c r="B190" s="47" t="s">
        <v>303</v>
      </c>
      <c r="C190" s="44" t="s">
        <v>304</v>
      </c>
      <c r="D190" s="48"/>
      <c r="E190" s="48">
        <v>930</v>
      </c>
      <c r="F190" s="47" t="s">
        <v>72</v>
      </c>
      <c r="G190" s="51">
        <f t="shared" si="6"/>
        <v>0</v>
      </c>
    </row>
    <row r="191" spans="1:7" s="11" customFormat="1" ht="24" customHeight="1">
      <c r="A191" s="49"/>
      <c r="B191" s="49"/>
      <c r="C191" s="44" t="s">
        <v>112</v>
      </c>
      <c r="D191" s="49"/>
      <c r="E191" s="49"/>
      <c r="F191" s="49"/>
      <c r="G191" s="51"/>
    </row>
    <row r="192" spans="1:7" s="11" customFormat="1" ht="13.05" customHeight="1">
      <c r="A192" s="43">
        <v>35</v>
      </c>
      <c r="B192" s="44" t="s">
        <v>305</v>
      </c>
      <c r="C192" s="44" t="s">
        <v>306</v>
      </c>
      <c r="D192" s="45"/>
      <c r="E192" s="45">
        <v>2</v>
      </c>
      <c r="F192" s="44" t="s">
        <v>45</v>
      </c>
      <c r="G192" s="18">
        <f t="shared" si="6"/>
        <v>0</v>
      </c>
    </row>
    <row r="193" spans="1:7" s="11" customFormat="1" ht="13.05" customHeight="1">
      <c r="A193" s="43">
        <v>36</v>
      </c>
      <c r="B193" s="44" t="s">
        <v>307</v>
      </c>
      <c r="C193" s="44" t="s">
        <v>308</v>
      </c>
      <c r="D193" s="45"/>
      <c r="E193" s="45">
        <v>19</v>
      </c>
      <c r="F193" s="44" t="s">
        <v>45</v>
      </c>
      <c r="G193" s="18">
        <f t="shared" si="6"/>
        <v>0</v>
      </c>
    </row>
    <row r="194" spans="1:7" s="11" customFormat="1" ht="13.05" customHeight="1">
      <c r="A194" s="19"/>
      <c r="B194" s="20"/>
      <c r="C194" s="38" t="s">
        <v>309</v>
      </c>
      <c r="D194" s="38"/>
      <c r="E194" s="38"/>
      <c r="F194" s="38"/>
      <c r="G194" s="21">
        <f>SUM(G149:G193)</f>
        <v>0</v>
      </c>
    </row>
    <row r="195" spans="1:7" s="11" customFormat="1" ht="13.05" customHeight="1">
      <c r="A195" s="50"/>
      <c r="B195" s="50"/>
      <c r="C195" s="50"/>
      <c r="D195" s="50"/>
      <c r="E195" s="50"/>
      <c r="F195" s="50"/>
      <c r="G195" s="50"/>
    </row>
    <row r="196" spans="1:7" s="11" customFormat="1" ht="13.05" customHeight="1">
      <c r="A196" s="43"/>
      <c r="B196" s="44"/>
      <c r="C196" s="44" t="s">
        <v>310</v>
      </c>
      <c r="D196" s="45">
        <f>G151+G153+G161+G163+G165+G188+G190</f>
        <v>0</v>
      </c>
      <c r="E196" s="45">
        <v>5</v>
      </c>
      <c r="F196" s="44" t="s">
        <v>311</v>
      </c>
      <c r="G196" s="18">
        <f>D196*E196/100</f>
        <v>0</v>
      </c>
    </row>
    <row r="197" spans="1:7" s="11" customFormat="1" ht="13.05" customHeight="1">
      <c r="A197" s="19"/>
      <c r="B197" s="20"/>
      <c r="C197" s="38" t="s">
        <v>312</v>
      </c>
      <c r="D197" s="38"/>
      <c r="E197" s="38"/>
      <c r="F197" s="38"/>
      <c r="G197" s="21">
        <f>SUM(G194:G196)</f>
        <v>0</v>
      </c>
    </row>
  </sheetData>
  <mergeCells count="71">
    <mergeCell ref="C194:F194"/>
    <mergeCell ref="C197:F197"/>
    <mergeCell ref="A1:G1"/>
    <mergeCell ref="A2:G2"/>
    <mergeCell ref="A3:G3"/>
    <mergeCell ref="C17:F17"/>
    <mergeCell ref="E188:E189"/>
    <mergeCell ref="A190:A191"/>
    <mergeCell ref="B190:B191"/>
    <mergeCell ref="D190:D191"/>
    <mergeCell ref="E190:E191"/>
    <mergeCell ref="A188:A189"/>
    <mergeCell ref="B188:B189"/>
    <mergeCell ref="D188:D189"/>
    <mergeCell ref="F188:F189"/>
    <mergeCell ref="G188:G189"/>
    <mergeCell ref="F190:F191"/>
    <mergeCell ref="G190:G191"/>
    <mergeCell ref="A186:A187"/>
    <mergeCell ref="B186:B187"/>
    <mergeCell ref="D186:D187"/>
    <mergeCell ref="E186:E187"/>
    <mergeCell ref="F186:F187"/>
    <mergeCell ref="G186:G187"/>
    <mergeCell ref="E163:E164"/>
    <mergeCell ref="A165:A166"/>
    <mergeCell ref="B165:B166"/>
    <mergeCell ref="D165:D166"/>
    <mergeCell ref="E165:E166"/>
    <mergeCell ref="A163:A164"/>
    <mergeCell ref="B163:B164"/>
    <mergeCell ref="D163:D164"/>
    <mergeCell ref="F163:F164"/>
    <mergeCell ref="G163:G164"/>
    <mergeCell ref="F165:F166"/>
    <mergeCell ref="G165:G166"/>
    <mergeCell ref="E159:E160"/>
    <mergeCell ref="A161:A162"/>
    <mergeCell ref="B161:B162"/>
    <mergeCell ref="D161:D162"/>
    <mergeCell ref="E161:E162"/>
    <mergeCell ref="A159:A160"/>
    <mergeCell ref="B159:B160"/>
    <mergeCell ref="D159:D160"/>
    <mergeCell ref="F159:F160"/>
    <mergeCell ref="G159:G160"/>
    <mergeCell ref="F161:F162"/>
    <mergeCell ref="G161:G162"/>
    <mergeCell ref="E151:E152"/>
    <mergeCell ref="A153:A154"/>
    <mergeCell ref="B153:B154"/>
    <mergeCell ref="D153:D154"/>
    <mergeCell ref="E153:E154"/>
    <mergeCell ref="A151:A152"/>
    <mergeCell ref="B151:B152"/>
    <mergeCell ref="D151:D152"/>
    <mergeCell ref="F151:F152"/>
    <mergeCell ref="G151:G152"/>
    <mergeCell ref="F153:F154"/>
    <mergeCell ref="G153:G154"/>
    <mergeCell ref="A6:G6"/>
    <mergeCell ref="A9:G9"/>
    <mergeCell ref="A146:G146"/>
    <mergeCell ref="C138:F138"/>
    <mergeCell ref="A124:G124"/>
    <mergeCell ref="C119:F119"/>
    <mergeCell ref="C92:F92"/>
    <mergeCell ref="A87:G87"/>
    <mergeCell ref="C83:F83"/>
    <mergeCell ref="A28:G28"/>
    <mergeCell ref="C23:F23"/>
  </mergeCells>
  <printOptions/>
  <pageMargins left="0" right="0" top="0" bottom="0.3937007874015748" header="0" footer="0"/>
  <pageSetup horizontalDpi="300" verticalDpi="300" orientation="portrait" paperSize="9" r:id="rId1"/>
  <headerFooter alignWithMargins="0">
    <oddFooter>&amp;Cstr.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Jirásek</dc:creator>
  <cp:keywords/>
  <dc:description/>
  <cp:lastModifiedBy>Lukáš Jirásek</cp:lastModifiedBy>
  <cp:lastPrinted>2022-02-02T13:30:06Z</cp:lastPrinted>
  <dcterms:created xsi:type="dcterms:W3CDTF">2022-02-02T13:31:13Z</dcterms:created>
  <dcterms:modified xsi:type="dcterms:W3CDTF">2022-02-02T13:32:45Z</dcterms:modified>
  <cp:category/>
  <cp:version/>
  <cp:contentType/>
  <cp:contentStatus/>
</cp:coreProperties>
</file>